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5150" windowHeight="6075" activeTab="0"/>
  </bookViews>
  <sheets>
    <sheet name="JULIO-AGOSTO" sheetId="1" r:id="rId1"/>
    <sheet name="Hoja1" sheetId="2" r:id="rId2"/>
  </sheets>
  <definedNames>
    <definedName name="_xlnm.Print_Area" localSheetId="0">'JULIO-AGOSTO'!$A$1:$X$44</definedName>
    <definedName name="_xlnm.Print_Titles" localSheetId="0">'JULIO-AGOSTO'!$1:$7</definedName>
    <definedName name="Z_04D77958_7390_41B2_80DC_B45E777821D2_.wvu.Cols" localSheetId="0" hidden="1">'JULIO-AGOSTO'!$K:$Q</definedName>
    <definedName name="Z_04D77958_7390_41B2_80DC_B45E777821D2_.wvu.PrintArea" localSheetId="0" hidden="1">'JULIO-AGOSTO'!$A$1:$X$44</definedName>
    <definedName name="Z_06653E94_4FCB_4021_81FF_1B2EDF6E8155_.wvu.Cols" localSheetId="0" hidden="1">'JULIO-AGOSTO'!#REF!</definedName>
    <definedName name="Z_06653E94_4FCB_4021_81FF_1B2EDF6E8155_.wvu.PrintArea" localSheetId="0" hidden="1">'JULIO-AGOSTO'!$A$1:$J$44</definedName>
    <definedName name="Z_06653E94_4FCB_4021_81FF_1B2EDF6E8155_.wvu.PrintTitles" localSheetId="0" hidden="1">'JULIO-AGOSTO'!$1:$7</definedName>
    <definedName name="Z_135A75B5_A6F1_4809_9041_2956FCF37FC0_.wvu.Cols" localSheetId="0" hidden="1">'JULIO-AGOSTO'!#REF!</definedName>
    <definedName name="Z_135A75B5_A6F1_4809_9041_2956FCF37FC0_.wvu.PrintArea" localSheetId="0" hidden="1">'JULIO-AGOSTO'!$A$1:$J$44</definedName>
    <definedName name="Z_135A75B5_A6F1_4809_9041_2956FCF37FC0_.wvu.PrintTitles" localSheetId="0" hidden="1">'JULIO-AGOSTO'!$1:$7</definedName>
    <definedName name="Z_1671B676_8769_43A8_8875_56AF9A90F67B_.wvu.Cols" localSheetId="0" hidden="1">'JULIO-AGOSTO'!#REF!</definedName>
    <definedName name="Z_1671B676_8769_43A8_8875_56AF9A90F67B_.wvu.PrintArea" localSheetId="0" hidden="1">'JULIO-AGOSTO'!$A$1:$J$44</definedName>
    <definedName name="Z_1671B676_8769_43A8_8875_56AF9A90F67B_.wvu.PrintTitles" localSheetId="0" hidden="1">'JULIO-AGOSTO'!$1:$7</definedName>
    <definedName name="Z_19FBC2FA_2D30_454D_A1E8_0D69BAEDE26D_.wvu.Cols" localSheetId="0" hidden="1">'JULIO-AGOSTO'!#REF!</definedName>
    <definedName name="Z_19FBC2FA_2D30_454D_A1E8_0D69BAEDE26D_.wvu.PrintArea" localSheetId="0" hidden="1">'JULIO-AGOSTO'!$A$6:$O$44</definedName>
    <definedName name="Z_19FBC2FA_2D30_454D_A1E8_0D69BAEDE26D_.wvu.PrintTitles" localSheetId="0" hidden="1">'JULIO-AGOSTO'!$6:$7</definedName>
    <definedName name="Z_1E105AC1_A708_431B_A808_2C906A1BC133_.wvu.Cols" localSheetId="0" hidden="1">'JULIO-AGOSTO'!$K:$Q</definedName>
    <definedName name="Z_2618E33F_6D5D_42E7_9913_18DB4CAE1E56_.wvu.Cols" localSheetId="0" hidden="1">'JULIO-AGOSTO'!$M:$N</definedName>
    <definedName name="Z_2618E33F_6D5D_42E7_9913_18DB4CAE1E56_.wvu.PrintArea" localSheetId="0" hidden="1">'JULIO-AGOSTO'!$A$1:$L$44</definedName>
    <definedName name="Z_2618E33F_6D5D_42E7_9913_18DB4CAE1E56_.wvu.PrintTitles" localSheetId="0" hidden="1">'JULIO-AGOSTO'!$1:$7</definedName>
    <definedName name="Z_2618E33F_6D5D_42E7_9913_18DB4CAE1E56_.wvu.Rows" localSheetId="0" hidden="1">'JULIO-AGOSTO'!$2:$2</definedName>
    <definedName name="Z_2E005A30_69DE_47DF_A408_20969EEA48C3_.wvu.Cols" localSheetId="0" hidden="1">'JULIO-AGOSTO'!$M:$N</definedName>
    <definedName name="Z_2E005A30_69DE_47DF_A408_20969EEA48C3_.wvu.PrintArea" localSheetId="0" hidden="1">'JULIO-AGOSTO'!$A$1:$O$44</definedName>
    <definedName name="Z_2E005A30_69DE_47DF_A408_20969EEA48C3_.wvu.PrintTitles" localSheetId="0" hidden="1">'JULIO-AGOSTO'!$1:$7</definedName>
    <definedName name="Z_2E005A30_69DE_47DF_A408_20969EEA48C3_.wvu.Rows" localSheetId="0" hidden="1">'JULIO-AGOSTO'!$2:$2</definedName>
    <definedName name="Z_384F37AC_8A54_406C_9AE8_19C051C0848F_.wvu.Cols" localSheetId="0" hidden="1">'JULIO-AGOSTO'!$K:$Q</definedName>
    <definedName name="Z_384F37AC_8A54_406C_9AE8_19C051C0848F_.wvu.PrintArea" localSheetId="0" hidden="1">'JULIO-AGOSTO'!$A$1:$Q$44</definedName>
    <definedName name="Z_384F37AC_8A54_406C_9AE8_19C051C0848F_.wvu.PrintTitles" localSheetId="0" hidden="1">'JULIO-AGOSTO'!$1:$7</definedName>
    <definedName name="Z_4BE253F1_5693_4371_B81B_F50D14FA0F70_.wvu.Cols" localSheetId="0" hidden="1">'JULIO-AGOSTO'!$K:$Q</definedName>
    <definedName name="Z_4BE253F1_5693_4371_B81B_F50D14FA0F70_.wvu.PrintArea" localSheetId="0" hidden="1">'JULIO-AGOSTO'!$A$1:$X$44</definedName>
    <definedName name="Z_51B8CABB_2B7D_4B0B_825E_C5690C84BDEE_.wvu.Cols" localSheetId="0" hidden="1">'JULIO-AGOSTO'!$K:$Q</definedName>
    <definedName name="Z_51B8CABB_2B7D_4B0B_825E_C5690C84BDEE_.wvu.PrintTitles" localSheetId="0" hidden="1">'JULIO-AGOSTO'!$1:$7</definedName>
    <definedName name="Z_52DDD812_AAA8_4753_A099_EFA676FDFC09_.wvu.Cols" localSheetId="0" hidden="1">'JULIO-AGOSTO'!$M:$N</definedName>
    <definedName name="Z_52DDD812_AAA8_4753_A099_EFA676FDFC09_.wvu.PrintArea" localSheetId="0" hidden="1">'JULIO-AGOSTO'!$A$1:$O$44</definedName>
    <definedName name="Z_52DDD812_AAA8_4753_A099_EFA676FDFC09_.wvu.PrintTitles" localSheetId="0" hidden="1">'JULIO-AGOSTO'!$1:$7</definedName>
    <definedName name="Z_52DDD812_AAA8_4753_A099_EFA676FDFC09_.wvu.Rows" localSheetId="0" hidden="1">'JULIO-AGOSTO'!$2:$2</definedName>
    <definedName name="Z_67C9AD9D_5112_45D3_9D17_559486A6B116_.wvu.Cols" localSheetId="0" hidden="1">'JULIO-AGOSTO'!$K:$N</definedName>
    <definedName name="Z_67C9AD9D_5112_45D3_9D17_559486A6B116_.wvu.Rows" localSheetId="0" hidden="1">'JULIO-AGOSTO'!$2:$2</definedName>
    <definedName name="Z_7E486EE9_3C4A_4355_B030_CAA1E35EF9E5_.wvu.Cols" localSheetId="0" hidden="1">'JULIO-AGOSTO'!#REF!</definedName>
    <definedName name="Z_7E486EE9_3C4A_4355_B030_CAA1E35EF9E5_.wvu.PrintArea" localSheetId="0" hidden="1">'JULIO-AGOSTO'!$A$6:$J$44</definedName>
    <definedName name="Z_7E486EE9_3C4A_4355_B030_CAA1E35EF9E5_.wvu.PrintTitles" localSheetId="0" hidden="1">'JULIO-AGOSTO'!$6:$7</definedName>
    <definedName name="Z_7E4E9D8D_A744_43E1_A669_ADAE728CFFCF_.wvu.Cols" localSheetId="0" hidden="1">'JULIO-AGOSTO'!$K:$N</definedName>
    <definedName name="Z_7E4E9D8D_A744_43E1_A669_ADAE728CFFCF_.wvu.Rows" localSheetId="0" hidden="1">'JULIO-AGOSTO'!$2:$2</definedName>
    <definedName name="Z_8764E2C8_32ED_4915_A801_5DAE51B1886C_.wvu.Cols" localSheetId="0" hidden="1">'JULIO-AGOSTO'!$K:$Q</definedName>
    <definedName name="Z_8764E2C8_32ED_4915_A801_5DAE51B1886C_.wvu.PrintArea" localSheetId="0" hidden="1">'JULIO-AGOSTO'!$A$1:$S$44</definedName>
    <definedName name="Z_8764E2C8_32ED_4915_A801_5DAE51B1886C_.wvu.PrintTitles" localSheetId="0" hidden="1">'JULIO-AGOSTO'!$1:$7</definedName>
    <definedName name="Z_A062483F_8FAF_448E_B1E4_7EF100143419_.wvu.Cols" localSheetId="0" hidden="1">'JULIO-AGOSTO'!$M:$N</definedName>
    <definedName name="Z_A062483F_8FAF_448E_B1E4_7EF100143419_.wvu.PrintArea" localSheetId="0" hidden="1">'JULIO-AGOSTO'!$A$1:$O$44</definedName>
    <definedName name="Z_A062483F_8FAF_448E_B1E4_7EF100143419_.wvu.PrintTitles" localSheetId="0" hidden="1">'JULIO-AGOSTO'!$1:$7</definedName>
    <definedName name="Z_A062483F_8FAF_448E_B1E4_7EF100143419_.wvu.Rows" localSheetId="0" hidden="1">'JULIO-AGOSTO'!$2:$2</definedName>
    <definedName name="Z_A0E2DD09_0736_4858_AABC_BA2719E8EDE9_.wvu.Cols" localSheetId="0" hidden="1">'JULIO-AGOSTO'!#REF!</definedName>
    <definedName name="Z_A0E2DD09_0736_4858_AABC_BA2719E8EDE9_.wvu.PrintArea" localSheetId="0" hidden="1">'JULIO-AGOSTO'!$A$1:$J$44</definedName>
    <definedName name="Z_A0E2DD09_0736_4858_AABC_BA2719E8EDE9_.wvu.PrintTitles" localSheetId="0" hidden="1">'JULIO-AGOSTO'!$1:$7</definedName>
    <definedName name="Z_A287E002_5959_46F3_BF1E_035CB1BE970E_.wvu.Cols" localSheetId="0" hidden="1">'JULIO-AGOSTO'!$M:$N</definedName>
    <definedName name="Z_A287E002_5959_46F3_BF1E_035CB1BE970E_.wvu.PrintArea" localSheetId="0" hidden="1">'JULIO-AGOSTO'!$A$1:$J$44</definedName>
    <definedName name="Z_A287E002_5959_46F3_BF1E_035CB1BE970E_.wvu.PrintTitles" localSheetId="0" hidden="1">'JULIO-AGOSTO'!$1:$7</definedName>
    <definedName name="Z_A287E002_5959_46F3_BF1E_035CB1BE970E_.wvu.Rows" localSheetId="0" hidden="1">'JULIO-AGOSTO'!$2:$2</definedName>
    <definedName name="Z_ADA07268_438A_409E_91CF_0BABADA13533_.wvu.Cols" localSheetId="0" hidden="1">'JULIO-AGOSTO'!#REF!,'JULIO-AGOSTO'!#REF!</definedName>
    <definedName name="Z_ADA07268_438A_409E_91CF_0BABADA13533_.wvu.PrintTitles" localSheetId="0" hidden="1">'JULIO-AGOSTO'!$6:$7</definedName>
    <definedName name="Z_B3582950_A05F_4AD9_B23B_291336E17986_.wvu.Cols" localSheetId="0" hidden="1">'JULIO-AGOSTO'!#REF!</definedName>
    <definedName name="Z_B3582950_A05F_4AD9_B23B_291336E17986_.wvu.PrintArea" localSheetId="0" hidden="1">'JULIO-AGOSTO'!$A$6:$O$44</definedName>
    <definedName name="Z_B3582950_A05F_4AD9_B23B_291336E17986_.wvu.PrintTitles" localSheetId="0" hidden="1">'JULIO-AGOSTO'!$6:$7</definedName>
    <definedName name="Z_BC610729_B8D8_4DBE_925C_EAA5FAD91BF3_.wvu.Cols" localSheetId="0" hidden="1">'JULIO-AGOSTO'!$K:$N</definedName>
    <definedName name="Z_BC610729_B8D8_4DBE_925C_EAA5FAD91BF3_.wvu.Rows" localSheetId="0" hidden="1">'JULIO-AGOSTO'!$2:$2</definedName>
    <definedName name="Z_BF7F9069_6D39_4291_8D27_25769E1B9D68_.wvu.Cols" localSheetId="0" hidden="1">'JULIO-AGOSTO'!#REF!</definedName>
    <definedName name="Z_BF7F9069_6D39_4291_8D27_25769E1B9D68_.wvu.PrintTitles" localSheetId="0" hidden="1">'JULIO-AGOSTO'!$1:$7</definedName>
    <definedName name="Z_C2C06E4B_5958_4AFD_A4D6_C54AEF97F404_.wvu.Cols" localSheetId="0" hidden="1">'JULIO-AGOSTO'!$K:$Q</definedName>
    <definedName name="Z_C94C482F_EA2C_4DEC_9A12_FFEF49C855D4_.wvu.Cols" localSheetId="0" hidden="1">'JULIO-AGOSTO'!$M:$N</definedName>
    <definedName name="Z_C94C482F_EA2C_4DEC_9A12_FFEF49C855D4_.wvu.PrintArea" localSheetId="0" hidden="1">'JULIO-AGOSTO'!$A$1:$O$44</definedName>
    <definedName name="Z_C94C482F_EA2C_4DEC_9A12_FFEF49C855D4_.wvu.PrintTitles" localSheetId="0" hidden="1">'JULIO-AGOSTO'!$1:$7</definedName>
    <definedName name="Z_C94C482F_EA2C_4DEC_9A12_FFEF49C855D4_.wvu.Rows" localSheetId="0" hidden="1">'JULIO-AGOSTO'!$2:$2</definedName>
    <definedName name="Z_C9B61473_1005_473D_93AB_17FCDB95E1F9_.wvu.Cols" localSheetId="0" hidden="1">'JULIO-AGOSTO'!$K:$N</definedName>
    <definedName name="Z_C9B61473_1005_473D_93AB_17FCDB95E1F9_.wvu.Rows" localSheetId="0" hidden="1">'JULIO-AGOSTO'!$2:$2</definedName>
    <definedName name="Z_CE734D99_EC3A_4349_A7C8_A0CA19927E5B_.wvu.Cols" localSheetId="0" hidden="1">'JULIO-AGOSTO'!#REF!,'JULIO-AGOSTO'!#REF!</definedName>
    <definedName name="Z_CE734D99_EC3A_4349_A7C8_A0CA19927E5B_.wvu.PrintTitles" localSheetId="0" hidden="1">'JULIO-AGOSTO'!$6:$7</definedName>
    <definedName name="Z_D64E927A_AA16_4204_88FB_C3E1E7EAA037_.wvu.Cols" localSheetId="0" hidden="1">'JULIO-AGOSTO'!$K:$N</definedName>
    <definedName name="Z_D64E927A_AA16_4204_88FB_C3E1E7EAA037_.wvu.PrintArea" localSheetId="0" hidden="1">'JULIO-AGOSTO'!$A$1:$Q$44</definedName>
    <definedName name="Z_D64E927A_AA16_4204_88FB_C3E1E7EAA037_.wvu.PrintTitles" localSheetId="0" hidden="1">'JULIO-AGOSTO'!$1:$7</definedName>
    <definedName name="Z_D64E927A_AA16_4204_88FB_C3E1E7EAA037_.wvu.Rows" localSheetId="0" hidden="1">'JULIO-AGOSTO'!$2:$2</definedName>
    <definedName name="Z_D8D5FE70_C02F_46BD_892C_0946E4A6D461_.wvu.Cols" localSheetId="0" hidden="1">'JULIO-AGOSTO'!#REF!,'JULIO-AGOSTO'!#REF!</definedName>
    <definedName name="Z_D8D5FE70_C02F_46BD_892C_0946E4A6D461_.wvu.PrintTitles" localSheetId="0" hidden="1">'JULIO-AGOSTO'!$6:$7</definedName>
    <definedName name="Z_E676CF29_349B_406D_BD29_0C2D5625AC4A_.wvu.Cols" localSheetId="0" hidden="1">'JULIO-AGOSTO'!$K:$Q</definedName>
    <definedName name="Z_E676CF29_349B_406D_BD29_0C2D5625AC4A_.wvu.PrintArea" localSheetId="0" hidden="1">'JULIO-AGOSTO'!$A$1:$Q$44</definedName>
    <definedName name="Z_E676CF29_349B_406D_BD29_0C2D5625AC4A_.wvu.PrintTitles" localSheetId="0" hidden="1">'JULIO-AGOSTO'!$1:$7</definedName>
    <definedName name="Z_E6CE9F3E_D7CD_4179_832F_E4F755FD74C1_.wvu.Cols" localSheetId="0" hidden="1">'JULIO-AGOSTO'!#REF!,'JULIO-AGOSTO'!#REF!</definedName>
    <definedName name="Z_E6CE9F3E_D7CD_4179_832F_E4F755FD74C1_.wvu.PrintArea" localSheetId="0" hidden="1">'JULIO-AGOSTO'!$A$6:$J$44</definedName>
    <definedName name="Z_E6CE9F3E_D7CD_4179_832F_E4F755FD74C1_.wvu.PrintTitles" localSheetId="0" hidden="1">'JULIO-AGOSTO'!$6:$7</definedName>
    <definedName name="Z_ED8FC727_C9E3_40D8_98E4_F9318B6A1FE2_.wvu.Cols" localSheetId="0" hidden="1">'JULIO-AGOSTO'!#REF!</definedName>
    <definedName name="Z_ED8FC727_C9E3_40D8_98E4_F9318B6A1FE2_.wvu.PrintArea" localSheetId="0" hidden="1">'JULIO-AGOSTO'!$A$1:$J$44</definedName>
    <definedName name="Z_ED8FC727_C9E3_40D8_98E4_F9318B6A1FE2_.wvu.PrintTitles" localSheetId="0" hidden="1">'JULIO-AGOSTO'!$1:$7</definedName>
    <definedName name="Z_F1DE7670_EF04_4B18_98ED_C7FFE203B94E_.wvu.Cols" localSheetId="0" hidden="1">'JULIO-AGOSTO'!$M:$N</definedName>
    <definedName name="Z_F1DE7670_EF04_4B18_98ED_C7FFE203B94E_.wvu.PrintArea" localSheetId="0" hidden="1">'JULIO-AGOSTO'!$A$1:$O$44</definedName>
    <definedName name="Z_F1DE7670_EF04_4B18_98ED_C7FFE203B94E_.wvu.PrintTitles" localSheetId="0" hidden="1">'JULIO-AGOSTO'!$1:$7</definedName>
    <definedName name="Z_F1DE7670_EF04_4B18_98ED_C7FFE203B94E_.wvu.Rows" localSheetId="0" hidden="1">'JULIO-AGOSTO'!$2:$2</definedName>
  </definedNames>
  <calcPr fullCalcOnLoad="1"/>
</workbook>
</file>

<file path=xl/sharedStrings.xml><?xml version="1.0" encoding="utf-8"?>
<sst xmlns="http://schemas.openxmlformats.org/spreadsheetml/2006/main" count="360" uniqueCount="224">
  <si>
    <t>El plan de mejoramiento individual con los funcionarios de la dependencia se encuentran en proceso de elaboración, el cual se entregara en la oficina Talento humano el 31 de mayo de 2013</t>
  </si>
  <si>
    <t>Refinición de la Matriz DOFA 2013</t>
  </si>
  <si>
    <t xml:space="preserve">Se envió el día 22 de marzo del 2013 informe por medio de correo eletrónico al Grupo de Trabajo de Control Interno acerca del avance (marzo-abril) de actualización y modificación del programa de correspondencia y gestión documental ORFEO </t>
  </si>
  <si>
    <t>,</t>
  </si>
  <si>
    <t>CONTROL ESTRATÉGICO</t>
  </si>
  <si>
    <t>A la fecha del seguimiento se pudo evidenciar que la evaluación de Desempeño de la funcionaria Lilia Briceño no ha sido allegada a la oficina de talento humano; motivo por el cual se desconoce si requiere o no PMI.</t>
  </si>
  <si>
    <t>Se evidenció que durante el bimestre objeto de seguimiento, no se presentó en el GIT de Talento Humano, el PMI de la funcionaria Sara María Martínez Balcero.</t>
  </si>
  <si>
    <t>El proceso no realizó el reporte correspondiente. Se evidenció que durante el bimestre objeto de seguimiento no se radicaron las evaluaciones definitivas del período en el GIT de Talento Humano, según consta en la base de datos "Control Formulación Plan de Mejoramiento Individual".</t>
  </si>
  <si>
    <t>A la fecha de corte del seguimiento, se evidenció que no se ha enviado al GIT de Talento Humano el PMI de la funcionaria Luz Fanny Vaca</t>
  </si>
  <si>
    <t>Se pudo evidenciar que, respecto de las funcionarias María Yaneth Farfán y Cecilia Cárdenas, se formuló PMI dentro de las fechas establecidas.</t>
  </si>
  <si>
    <t>Se evidenció que no se ha enviado al GIT de Talento Humano los  PMI de los funcionarios: Marco A. Aguilar, Julio Cesar Gamez,Jesus A. Garzon,Maria Pilar Laverde, Martha Edith Ojeda,Nelson Fernando Ramirez, Angie Carollina Rincon,Hector Ruiz Martinez, Ilba Corredor Leiya.  Respecto al funcionario Luis Alberto Segura no ha radicado las evaluaciones definitivas segun consta en la base de datos "CONTROL FORMULACION PLAN DE MEJORAMIENTO INDIVIDUAL" a corte Abril 2.013</t>
  </si>
  <si>
    <t>Se evidencia segun base de datos "CONTROL FORMULACION PLAN DE MEJORAMIENTO INDIVIDUAL" a corte Abril 2.013 no se radicaron las evaluaciones definitivas al GIT  Talento Humano de los funcionarios :Humberto Malaver Pinzon, Monica A. Manrique, Maria Odeth Salazar, Roberth Torres, Blanca Samaris Matallana,Guiomar Angelica Martinez. motivo por el cual se desconoce si requiere o no PMI.</t>
  </si>
  <si>
    <t>A la fecha de corte del seguimiento se pudo evidenciar en la base de datos "Control Formulacion Plan de mejoramiento Individual" que el GIT GESTION PRESTACION SERVICIOS DE SALUD, no  ha notificado al GIT de Talento Humano  las evaluaciones de desempeño definitivas de los funcionarios: Ligia Galeano, Martha Azucena Garzon,Olga Lucia Cardona, Nage Aun Quincena, Isabel Cristina Gallo, Benjamin Herrera, Sergio Velez, Luz Helena Gutierrez  y Patricia Lopez Aragon.  motivo por el cual se desconoce si requiere o no PMI.</t>
  </si>
  <si>
    <t>Se evidenció que durante el bimestre objeto de seguimiento, no se presentó en el GIT de Talento Humano, el PMI de la funcionario Sergio Martinez.</t>
  </si>
  <si>
    <t>A la fecha de corte del seguimiento, se evidenció que no se ha enviado al GIT de Talento Humano el PMI de la funcionariaria:Nohora Clemencia Sanabria; con respecto del funcionario Omar Forero, aun no se ha radicado la evaluacion de desempeño definitiva del periodo.</t>
  </si>
  <si>
    <t xml:space="preserve">Se pudo evidenciar que de los 15 PMI que debian allegarse a la oficina de Talento Humano solo 2 fueron recibidos; se espera que a fecha de 31 de mayo la actividad se encuentre culminada </t>
  </si>
  <si>
    <t>Se pudo evidenciar que el pasado 10/04/2013, en el Acta N° 005, el Comité Coordinador de Control Interno y Calidad, solicitó ajustes, al procedimiento CONTROL DE LA GESTION DE QUEJAS Y RECLAMOS CONSOLIDADO NACIONAL.</t>
  </si>
  <si>
    <t>El proceso no presenta avance para el cumplimiento de la actividad en el bimestre evaluado.</t>
  </si>
  <si>
    <t>Revisado  el antiguo SIP se evidencia que se encuentran 32 procedimientos sin actualizar, de los cuales 23 estan en revision tecnica por parte de la Oficina de Planeacion y Sistemas; la OPS  a la fecha del seguimiento se encuentra realizando los requerimientos a los procesos que no cumplieron con las instrucciones dadas para la actualizacion de los procedimientos que aun estan en el antiguo SIP.</t>
  </si>
  <si>
    <t>Se evidencia que deacuerdo a la Resolucion No.1142 de Abril de 2.013  fueron actualizados con version 2.0 los Procedimientos   COMITÉ COORDINADOR DEL SISTEMA DE CONTROL INTERNO Y CALIDAD, COMITÉ DE CONTRATACION; los cuales ya fueron publicadas las actualizaciones en el nuevo SIP.  Y eliminados segun Resolucion los Procedimientos  COMITÉ COORDINACION DEL SITEMA DE CONTROL INTERNO, JUNTA DE LICITACIONES Y ADQUISICIONES.  redefinir la meta para revision de todos los documentos aprobados mediante acto administrativo en el SIP.</t>
  </si>
  <si>
    <t>Se evidencia que el Proceso Gestion Documental realizo la solicitud de los equipos de computo y scaner para la digitalizacion del archivo central, mediante memorando  GUD - 20132200026773 con fecha del 23/04/2013 dirigido a la Oficina de Planeación y Sistemas con copia a Secretaria General y al Grupo de trabajo de Bienes Compras y Servicios Administrativos a la fecha no se le ha dado respuesta a esta solicitud.  La actividad fue cumplida pero no se ha recibido respuesta motivo por el cual la meta se debe redefinir con el fin de buscar otras alternativas para cumplimiento de la digitalizacion del archivo.</t>
  </si>
  <si>
    <t>A la fecha del seguimiento se pudo evidenciar que el proceso no ha realizado los informes de avance del programa de correspondencia ORFEO; el correo recibido en la oficina de control interno corresponde a los items contratados para la actualizacion de PQR en el aplicativo.</t>
  </si>
  <si>
    <t>A la fecha del seguimiento la oficina de planeacion y sistemas no presento reporte del avance de la actividad; la oficina de control interno se encuentra realizando la actualización de los procedimientos de auditoria para presentarlos a revision tecnica.</t>
  </si>
  <si>
    <t>sin reporte</t>
  </si>
  <si>
    <t>DESCRIPCION DE AVANCE BIMESTRE MAYO   - JUNIO DE 2013</t>
  </si>
  <si>
    <t xml:space="preserve">Actualización del Sistema Integrado de Procesos y Procedimientos (SIP), conforme a  los  requerimientos del Sistema Integral de Gestión (MECI - CALIDAD), </t>
  </si>
  <si>
    <t>GESTIÓN TIC´S / MAURICIO VILLANEDA JIMENEZ / DIEGO FARFAN / DEMA FERNANDEZ / LUIS MANUEL FERNANDEZ</t>
  </si>
  <si>
    <t xml:space="preserve">Cotejo de las resoluciones por medio de la cual se adoptan y modifican documentos del Sistema Integral De Gestión (MECI CALIDAD) en el FPS VS Procedimientos,  guías, formatos, manuales e instructivos, etc publicados en la página de intranet </t>
  </si>
  <si>
    <t>El plan de mejoramiento individual de la funcionaria Sara Martinez, se envió a través de correo electrónico de la funcionaria Nancy Bautista de fecha 28/05/2013,  a Gestión Talento Humano y físico recibido el 29 de mayo de 2013.</t>
  </si>
  <si>
    <t>La oficina asesora de planeacion y sistemas durante el primer semestre del 2013 en conjunto a gestion de talento humano estan gestionando la contratcion de un asesor para llevar a cabo la actividad de capacitacion de los funcionarios en los temas de indicadores y de esta manera poder realizar la reconstruccion de los indicadores y el levantamiento de las hojas de vida de los indicadores a los 15 procesos de la entidad</t>
  </si>
  <si>
    <t>Los funcionarios del GIT de Tesorería estuvieron en el nivel de sobresaliente con cumplimiento de sus actividades al 100% con el factor de Calidad y Oportunidad  del nivel sobresaliente; por tanto no se realiza plan de mejoramiento individual</t>
  </si>
  <si>
    <t xml:space="preserve">se incluira el informe de percepcion quejas del II trimestre el respectivo comparativo del ii semestre 2012 vs i sesmestre 2013 </t>
  </si>
  <si>
    <t>Reporte oficina Control Interno:  el pasado 17/06/2013 se envio a la oficina asesora de planeación y Sistemas la actualización del procedimiento Auditorias internas del sistema integral de Gestión version 4 para su respectiva revisión tecnica.</t>
  </si>
  <si>
    <t>Oficina Asesora de Planeación y Sistemas</t>
  </si>
  <si>
    <t>PRODUCTO(S)</t>
  </si>
  <si>
    <t>RESPONSABLE</t>
  </si>
  <si>
    <t>% AVANCE - RESULTADO DEL INDICADOR</t>
  </si>
  <si>
    <t>Matriz DOFA actualizada</t>
  </si>
  <si>
    <t xml:space="preserve">Sistema Integrado de Procesos y Procedimientos (SIP) actualizado con los procedimientos aprobados </t>
  </si>
  <si>
    <t>FECHA INICIO</t>
  </si>
  <si>
    <t>FECHA FINALIZACIÓN</t>
  </si>
  <si>
    <t>INDICADOR</t>
  </si>
  <si>
    <t xml:space="preserve">Jornada de Socialización - Registro de asistencia  </t>
  </si>
  <si>
    <t>Matriz DOFA actualizada.</t>
  </si>
  <si>
    <t>Jornada de socialización adelantada</t>
  </si>
  <si>
    <t>ACTIVIDAD</t>
  </si>
  <si>
    <t>No.</t>
  </si>
  <si>
    <t>INDICADORES</t>
  </si>
  <si>
    <t>SUBSISTEMA</t>
  </si>
  <si>
    <t>COMPONENTE</t>
  </si>
  <si>
    <t>ELEMENTO</t>
  </si>
  <si>
    <t>AMBIENTE DE CONTROL</t>
  </si>
  <si>
    <t>ADMINISTRACIÓN DE RIESGOS</t>
  </si>
  <si>
    <t>CONTEXTO ESTRATÉGICO</t>
  </si>
  <si>
    <t>CONTRO DE GESTIÓN</t>
  </si>
  <si>
    <t>ACTIVIDADES DE CONTROL</t>
  </si>
  <si>
    <t>MANUAL DE PROCEDIMIENTOS</t>
  </si>
  <si>
    <t>CONTROL DE EVALUACIÓN</t>
  </si>
  <si>
    <t>PLANES DE MEJORAMIENTO</t>
  </si>
  <si>
    <t>Hojas de vida de indicadores elaboradas, aprobadas y publicadas</t>
  </si>
  <si>
    <t>No. De Hojas de Vida de Indicadores aprobadas / No. Total de Indicadores Estratégicos y por Proceso aprobados</t>
  </si>
  <si>
    <t>Planes de Mejoramiento  Formulados</t>
  </si>
  <si>
    <t>Revisó: Mauricio Villaneda Jiménez</t>
  </si>
  <si>
    <t>Redifinición del diagnostico interno y externo "Matriz DOFA 2012".</t>
  </si>
  <si>
    <t>Realizar la actualización  y/o eliminación de los procedimientos  que aún se encuentran publicados en  antiguo SIP</t>
  </si>
  <si>
    <t>Procedimientos Actualizados</t>
  </si>
  <si>
    <t>Actualización de procedimentos</t>
  </si>
  <si>
    <t>Jefe Oficina Asesora de Planeación y Sistemas</t>
  </si>
  <si>
    <t xml:space="preserve">Informe bimensual </t>
  </si>
  <si>
    <t>N/A</t>
  </si>
  <si>
    <t>SEGUIMIENTO CONTROL INTERNO</t>
  </si>
  <si>
    <t xml:space="preserve">% AVANCE - RESULTADO DEL INDICADOR SEGUIMIENTO </t>
  </si>
  <si>
    <t>Consolidó: Martha LiLiana García Leiva</t>
  </si>
  <si>
    <t>No. Planes de Mejoramiento elaborados y enviados a GTH / No. Planes de Mejoramiento a formular</t>
  </si>
  <si>
    <t>DIRECTOR GENERAL</t>
  </si>
  <si>
    <t>SECRETARIA GENERAL</t>
  </si>
  <si>
    <t>JEFE OFICINA ASESORA JURÍDICA</t>
  </si>
  <si>
    <t>SUBDIRECTOR PRESTACIONES SOCIALES</t>
  </si>
  <si>
    <t>SUBDIRECTOR FINANCIERO</t>
  </si>
  <si>
    <t>COORDINADOR GIT TALENTO HUMANO</t>
  </si>
  <si>
    <t>COORDINADOR GIT BIENES, COMPRAS Y SERVICIOS ADMINISTRATIVOS</t>
  </si>
  <si>
    <t>COORDINADOR GIT PRESTACIONES ECONÓMICAS</t>
  </si>
  <si>
    <t>COORDINADOR GIT ATENCIÓN AL USUARIO Y GESTIÓN DOCUMENTAL</t>
  </si>
  <si>
    <t>COORDINADOR GIT GESTIÓN PRESTACIÓN SERVICIOS DE SALUD</t>
  </si>
  <si>
    <t>COORDINADOR GIT DE CONTABILIDAD</t>
  </si>
  <si>
    <t>COORDINADOR GIT DE TESORERÍA</t>
  </si>
  <si>
    <t>SUBDIRECTOR PRESTACIONES SOCIALES - AFILIACIONES</t>
  </si>
  <si>
    <t>COORDINADOR GIT GESTION DE TALENTO HUMANO</t>
  </si>
  <si>
    <t xml:space="preserve">Establecer los planes de mejoramiento individual como producto de la evaluación de desempeño laboral  vigencias Febrero de 2012 a Enero de 2013 </t>
  </si>
  <si>
    <t>No. Planes de Mejoramiento Recibidos en GTH / No. Planes de Mejoramiento a Recibir</t>
  </si>
  <si>
    <t>ACUERDOS, COMPROMISOS Y/O PROTOCOLOS ÉTICOS</t>
  </si>
  <si>
    <t>DESCRIPCION DE AVANCE BIMESTRE MARZO   - ABRIL DE 2013</t>
  </si>
  <si>
    <t xml:space="preserve">Incluir en el informe de quejas y reclamos el comparativo con el semestre  inmediatamente anterior para ser presentado ante la revisión por la dirección </t>
  </si>
  <si>
    <t>Informe de quejas y reclamos(I Semestre 2013 vs  IIsemestre 2012 )  (II Semestre 2013 vs  I semestre 2013 )</t>
  </si>
  <si>
    <t xml:space="preserve">NURY NAVARRO  HERNANDEZ  / ROSELYS SILVA CUADRADO / DEL GRUPO INTERNO DE ATENCIÓN AL USUARIO Y GESTIÓN GESTIÓN </t>
  </si>
  <si>
    <t xml:space="preserve">Informe de quejas y reclamos </t>
  </si>
  <si>
    <t>Actualización del procediemiento CONTROL DE LA GESTIÓN DE QUEJAS Y RECLAMOS CONSOLIDADO NACIONAL.</t>
  </si>
  <si>
    <t>Aprobación   mediante acto administrativo  y socilaización del procedimiento  CONTROL DE LA GESTIÓN DE QUEJAS Y RECLAMOS CONSOLIDADO NACIONAL.</t>
  </si>
  <si>
    <t xml:space="preserve">Procedimiento adoptado  por acto administrtivo </t>
  </si>
  <si>
    <t>DIRECCIONAMIENTO ESTRATÉGICO Y PROCESOS INVOLUCRADOS / MAURICIO VILLANEDA JIMENEZ /  AIDA SALAZAR TINOCO / CARLOS HABIB</t>
  </si>
  <si>
    <t>DIRECCIONAMIENTO ESTRATÉGICO  / (DR. MAURICIO VILLANEDA JIMENEZ / CARLOS HABIB / AIDA SALAZAR TINOCO) / SEGUIMIENTO Y EVALUACIÓN INDEPENDIENTE ( JAIME ESCOBAR / LINA ALEJANDRA MORALES)</t>
  </si>
  <si>
    <t>Socilalizar el procedimiento de auditorias internas de calidad a los auditores de calidad y responsables de proceso sobre la nueva metodología aplicable a la ejecucion de los ciclos de auditoras dando alcance a la documentacion de acciones correctivas y preventivas</t>
  </si>
  <si>
    <t xml:space="preserve">Informe  bimensuall presentado  a la secteraria General y a seguimiento y evaluación independiente sobre el avance del programa de correspondencia   ORFEO </t>
  </si>
  <si>
    <t xml:space="preserve">Digitalización del archivo central (36.000 carpetas) y/o Historias clínicas de fallecidos división Pacífico (5.400 expedientes) </t>
  </si>
  <si>
    <t>Solicitud equipos de computo y Scaner, Recurso humano.</t>
  </si>
  <si>
    <t>Capacitación del personal asignado</t>
  </si>
  <si>
    <t>Diseño y avance  del plan de trabajo para la digitalización de las unidades documentales</t>
  </si>
  <si>
    <t>Solicitud memorando enviado</t>
  </si>
  <si>
    <t>Registro de asistencia</t>
  </si>
  <si>
    <t>Tres informes de avance</t>
  </si>
  <si>
    <t xml:space="preserve">Consolidar el Diagnóstico Estratégico del Riesgo, con base en la identificación de los factores internos y externos de riesgo </t>
  </si>
  <si>
    <t>RESPONSABLES DE TODOS LOS PROCESOS / DR. MAURICIO VILLANEDA JIMENEZ / CARLOS HABIB- MEDICIÓN Y MEJORA</t>
  </si>
  <si>
    <t xml:space="preserve">Elaboración de hojas de vida de </t>
  </si>
  <si>
    <t xml:space="preserve">Capacitación  Sobre indicadores Estratégicos y por procesos </t>
  </si>
  <si>
    <t xml:space="preserve">Fortalecimiento del sistema de medición de la gestión institucional :Elaborar las hojas de vida de los indicadores estraégicos y por procesos y redefinición de los indicadores para los procesos que lo requieran. </t>
  </si>
  <si>
    <t>COORDINADORA GRUPO INTERNO DE TRABAJO GESTIÓN DOCUMENTAL Y ATENCIÓN AL USUARIO HUGO ALEJANDRO OÑATE</t>
  </si>
  <si>
    <t>ACUERDOS, COMPROMISOS O PROTOCOLOS ÉTICOS</t>
  </si>
  <si>
    <t>Informe bimensual (marzo-abril y mayo-junio)</t>
  </si>
  <si>
    <t>COORDINADORA GRUPO INTERNO DE TRABAJO GESTIÓN DOCUMENTAL Y ATENCIÓN AL USUARIO HHUGO ALEJANDRO OÑATE / ROSELYS CUADROS</t>
  </si>
  <si>
    <t xml:space="preserve">La oficina de Control Interno se encuentra realizando los ajustes al procedimiento de Auditorias de Calidad para enviarlo a la Oficina de Planeación y Sistemas a mas tardar el 30 de mayo de 2013.   </t>
  </si>
  <si>
    <t>Se envió memorando el día 23 de abril del 2013 bajo el radicado GUD - 20132200026773 dirigido a la Oficina de Planeación y Sistemas con copia a Secretaría General y Al grupo de trabajo de Bienes Compras y Servicios Administrativos.</t>
  </si>
  <si>
    <t>No aplica para el periodo</t>
  </si>
  <si>
    <t>No aplica para el período</t>
  </si>
  <si>
    <t>El plan de mejoramiento se encuentra proyectado y pendiente por ajustar  con la funcionaria Sara María Martínez Balcero, para luego ser enviado a Gestión Talento Humano.</t>
  </si>
  <si>
    <t>De los 9 planes de mejoramiento individual que tiene el proceso, a la fecha no se ha iniciado, durante el mes de mayo se procederá realizar esta actividad</t>
  </si>
  <si>
    <t>El GIT de Contabilidad tiene pendiente de realizar el Plan de mejoramiento individual del Señor Sergio Martinez, el cual se encuentra en proyeccion para ser discutido entre el calificado y el calificador</t>
  </si>
  <si>
    <t>Como producto de la EDL del periodo: febrero de 2012 a enero de 2013, los funcionarios de la Dirección General, no deben formular planes de mejoramiento individual</t>
  </si>
  <si>
    <t>Se acordo con la oficina de Gestion de talento Humano que previo a realizar  la consolidacion del diagnostico estrategico del riesgo y la redefinicion del diagnostico interno y externo de la matriz DOFA se debera realizar una capacitacion sobre la metodologia de redefinicion de riesgos a los funcionarios que estaran involucrados con esta actividad y el enfoque que estos deben tener hacia el sistema de gestion MECI-CALIDAD</t>
  </si>
  <si>
    <t>Teniendo encuenta que entra en vigencia el nuevo modelo integrado de planeacion y gestion se debera esperar a implementar el nuevo plan para proceder a realizar la respectiva capacitacion sobre indicadores</t>
  </si>
  <si>
    <t>Esta actividad esta condicionada por el cumplimiento de la actividad de capacitacion sobre indicadores, una vez realizada la capácitacion sobre riesgos y la identificacion de los indicadores que se implementen el el nuevo modelo integrado de planeacion y gestion se procedera a levantar las hojas de vida de los indicadores con todos los procesos de la entidad.</t>
  </si>
  <si>
    <t>Gestión de Talento Humano debe formular dos (2) planes de mejoramiento individual, los cuales se encuentran al 100%</t>
  </si>
  <si>
    <t>Como producto de la EDL del periodo: febrero de 2012 a enero de 2013, Talento Humano debía recibir quince (15) planes de mejoramiento individual; sin embargo, a la fecha solo se han recibido dos. Es preciso señalar que al 30 de Abril tampoco se han recibido las evaluaciones del desempeño definitivas periodo 2012 a 2013 de los siguientes procesos y/o dependencias: Subdirección Prestaciones Sociales, Gestión Servicios de Salud, Secretaría General, Gestión Prestaciones Económicas; por tal razón el número de planes de mejoramiento individual a formular podría ser mayor al que estamos informando con corte al 30 de abril.</t>
  </si>
  <si>
    <t>Como producto de la EDL del periodo: febrero de 2012 a enero de 2013, los funcionarios del GIT de Tesorería, no deben formular planes de mejoramiento individual</t>
  </si>
  <si>
    <t>Como producto de la EDL del periodo: febrero de 2012 a enero de 2013, los funcionarios del GIT  Atención al Usuario y Gestión Documental, no deben formular planes de mejoramiento individual</t>
  </si>
  <si>
    <t xml:space="preserve">A la fecha se encuentra en proceso de evaluacion  la funcionaria LILIA BRICEÑO, por cuanto esta empledada se desempeño en dos areas (Prestaciones Económicas y Secretaria General), durante el mes de mayo se remitira a talento humano.   </t>
  </si>
  <si>
    <t xml:space="preserve">GESTIÓN SERVICIOS DE SALUD /  GESTIÓN PRESTACIONES ECONÓMICAS / GESTION DE SERVICIOS ADMINISTRATIVOS / GESTIÓN TALENTO HUMANO / ATENCIÓN AL USUARIO / </t>
  </si>
  <si>
    <t>No aplica para el periodo a evaluar</t>
  </si>
  <si>
    <t>El plan de mejoramiento individual con la funcionaria se encuentra en proceso de elaboracion el cual se entregara en el Grupo de Talento humano antes del 30 de mayo de 2013</t>
  </si>
  <si>
    <t>La Subdirección Financiera - Presupuesto  tiene pendiente de realizar el Plan de mejoramiento individual de funcionaria Luz Fany Vaca G., el cual se encuentra en proyeccion para ser discutido entre el calificado y el calificador</t>
  </si>
  <si>
    <t>De acuerdo a la la Resolución No. 1142 de Abril 17 de 2013, en donde se adopta la siguiente informacion: 2 procedimientos para actualizar con version 2.0 y 2 procedimientos para eliminar; de los cuales fueron publicadas las actualizaciones en el nuevo SIP y eliminados los procedimientos del antiguo SIP ordenados en la resolucion.</t>
  </si>
  <si>
    <t xml:space="preserve">En el mes de abril se realizó la notificación de las calificaciones de desempeño a los funcionarios del Grupo, por lo cual durante el mes de mayo se procederá a realizar Plan de Mejoramiento con el Dr. Benjamin Herrera Vesga, unico funcionario del GIT que requiere plan de mejoramiento </t>
  </si>
  <si>
    <t xml:space="preserve">El GIT de Contabilidad procedio a formular plan de mejoramiento individual del señor Sergio Martinez, el cual fue recibido por Gestion de Talento Humano el dia Junio 06 de 2013. Solo a un funcionario de planta se debia formular Plan de Mejoramiento Individual. </t>
  </si>
  <si>
    <t>El plan de mejoramiento individual de la funcionaria Clemencia Sanabria fue enviado al grupo de talento humano via intranet el dia 27/05/2013 y   el documento fisico fue recibido  el 30/05/2013.</t>
  </si>
  <si>
    <t xml:space="preserve">Respecto a los planes de Mejoramiento de los funcionarios ROBERT TORRES FLOREZM, MARIA ODETH SALAZAR VILLARREAL, GUIOMAR ANGELICA MARTINEZ RODRIGUEZ, SAMARIS MATALLANA SOTELO y HUMBERTO MALAVER PINZON, no pudieron ser entregados en el término estipulado al GTH, pero los mismos serán entregados el dia 22 de Julio del año en curso.  </t>
  </si>
  <si>
    <t>Se envió memorando bajo el radicado GUD-20132200001334 del día 23/04/2013, el cual solitamos  equipos de computo y scaner para la digitalización de los docuementos del archivo central</t>
  </si>
  <si>
    <t>No se han recibido los recursos solicitados, por tal motivo no se ha iniciado esta actividad</t>
  </si>
  <si>
    <t>N/A para el bimestre a evaluar</t>
  </si>
  <si>
    <t>Se remitio al GIT de Talento Humano las evaluaciones de desempeño de la Funcioanario Lilia Briceño lod días 28 y 31 de mayo del 2013 de los periodos comprendidos entre el 01 de junio de 2012 al 24 de octubre de 2012 y del 25 de octubre de 2012 al 31 de enero de 2013 respectivamente
Evaluación al 100% no requiere PMI</t>
  </si>
  <si>
    <t xml:space="preserve">El Subdirector Financiero  procedio a formular plan de mejoramiento individual a la  funcionaria Luz Fany Vaca Gutiérrez,  el cual fue recibido por Gestion de Talento Humano el dia Julio 15 de 2013. Solo a un funcionario de planta se debia formular Plan de Mejoramiento Individual. </t>
  </si>
  <si>
    <t xml:space="preserve">El Plan de ;Mejoramiento del doctor Benjamin Herrera no ha sido definido por cuanto la calificacióm del citado funcionario fue devuelta por Gestión de Talento Humano, motivo por el cual a  la fecha esta pendiente revisar esta calificación, en forma conjunta con esa área, para proceder a definir el plan de mejoramiento correspondiente. </t>
  </si>
  <si>
    <t>Como producto de la EDL del periodo: febrero de 2012 a enero de 2013, Talento Humano debía recibir dieci ocho (18) planes de mejoramiento individual; sin embargo, a la fecha solo se han recibido ocho. Es preciso señalar que al 30 de Junio tampoco se ha recibido la totalidad de evaluaciones del desempeño definitivas periodo 2012 a 2013 de los siguientes procesos y/o dependencias: Subdirección Prestaciones Sociales, Gestión Servicios de Salud, Secretaría General, Gestión Prestaciones Económicas; por tal razón el número de planes de mejoramiento individual a formular podría ser mayor al que estamos informando con corte al 30 de junio.</t>
  </si>
  <si>
    <t xml:space="preserve">La oficina de Atención al Ciudadano  le solicitó a la Oficina de Planeación y Sistemas   la revisión técnica el del procedimietno MIAAUGUDPT04     CONTROL DE LA GESTIÓN DE QUEJAS Y RECLAMOS CONSOLIDADO NACIONAL el  dia 20/06/2013 atraves de correo electrónico y se recibieron ajustes  el dia 02/07/2013 en fisico de dicho procediemiento ,  el proceso realizará las modificaciones sugeridadas y  pasará  nuevamente el procedimientoMIAAUGUDPT04     CONTROL DE LA GESTIÓN DE QUEJAS Y RECLAMOS CONSOLIDADO NACIONAL. La evidencias se encuentran el correo electronico y A-Z plan de mejoramiento </t>
  </si>
  <si>
    <t>En mayo 31 de 2013 se radicarón en el  proceso Gestión Talento Humano  tres 3 planes   mejoramiento individual de los nueve que tiene el proceso de los siguientes funcionarios Jesús Garzon, Nelson Ramirez, Julio Cesar Gamez</t>
  </si>
  <si>
    <t xml:space="preserve">se le solicitó a la oficina asesora de planeación y sistemas   la revisión tecnica del procedimiento el dia 20/06/2013 a traves  de correo y se recibieron ajuste el dia 02/07/2013,  el proceso realizará las modificaciones sugeridadas y  pasar nuevamente el procedimiento.
</t>
  </si>
  <si>
    <t xml:space="preserve">Se inicio con la elaboracion de la guia para la construccion de la matriz DOFA la cual se entregara a mas tardar en agosto 30 de 2013 y de la misma manera se estan adelantando gestion para contratar la asesoria sobre la estructuracion de la matriz DOFA institucional
</t>
  </si>
  <si>
    <r>
      <rPr>
        <b/>
        <sz val="21"/>
        <rFont val="Arial Narrow"/>
        <family val="2"/>
      </rPr>
      <t>Gestión de Servicios Administrativos:</t>
    </r>
    <r>
      <rPr>
        <sz val="21"/>
        <rFont val="Arial Narrow"/>
        <family val="2"/>
      </rPr>
      <t xml:space="preserve"> Actualmente se encuentran realizando por parte del Proceso los ajustes pertinentes indicados por la Oficina de Planeacion y Sistemas para los procesos de Constitucion y Ejecucion de Caja Menor, Cierre Definitivo de Caja Menor y Rembolso de Caja Menor
A Abril 30 de 2013 </t>
    </r>
    <r>
      <rPr>
        <b/>
        <sz val="21"/>
        <rFont val="Arial Narrow"/>
        <family val="2"/>
      </rPr>
      <t>la actualización de los procedimientos de GTH d</t>
    </r>
    <r>
      <rPr>
        <sz val="21"/>
        <rFont val="Arial Narrow"/>
        <family val="2"/>
      </rPr>
      <t xml:space="preserve">el antiguo SIP, continúa en el un 90% , así:
1) Doce (12) de los procedimientos fueron Actualizados (VACACIONES,  PERMISOS REMUNERADOS, PERMISOS PARA ESTUDIO, CERTIFICADOS DE INGRESOS Y RETENCIONES, REPORTE DE CESANTIAS A FONDO NACIONAL DEL AHORRO,   EJECUCIÓN CONTRATO DE SERVICIOS DE PERSONAL CON EMPRESA TEMPORAL,  TRAMITE CUENTAS DE COBRO EMPRESA TEMPORAL, SUSPENSION DE DISFRUTE DE VACACIONES, REANUDACIÒN DISFRUTE DE VACACIONES, ORDENES DE COMISIÓN, ORDENES DE COMISIÓN LEGALIZACIÓN, ORDENES DE COMISIÓN EMPLEADOS TEMPORALES), incluyendo sus actividades en nuevos procedimientos solicutando su eliminación o modificación (ver anexo Avance actualización de procedimientos carpeta Plan de Mejoramietno GTH) 
2) Seis (6) presentan un avance del 70% por cuanto fue documentado y presentado a OPS un procedimiento nuevo denominado NOVEDADES DE NÓMINA QUE REQUIEREN ACTO ADMINISTRATIVO, el cual está en trámite de revisión técnica, para si posterior aprobación de parte de los integrantes del Comité de Control Interno y Calidad, en este nuevo procedimiento se incluyeron las actividades de los antiguos: TRASLADO DE EPS, LICENCIAS NO REMUNERADAS,  INCAPACIDADES Y LICENCIAS DE MATERNIDAD, LICENCIA REMUNERADA DE PATERNIDAD, RETIRO DEL SERVICIO POR RENUNCIA, SUSPENSION DEL SERVICIO. 
A LA FECHA NO SE HA RECIBIDO RESPUESTA DE LA OFICINA DE PLANEACIÓN Y SISTEMAS Y TALENTO HUMANO HA EFECTUADO LAS MODIFICACIONES QUE HAN SIDO SOLICITADAS EN SU OPORTUNIDAD. 
</t>
    </r>
    <r>
      <rPr>
        <b/>
        <sz val="21"/>
        <rFont val="Arial Narrow"/>
        <family val="2"/>
      </rPr>
      <t xml:space="preserve">GESTIÒN DE PRESTACIONES ECONOMICAS: </t>
    </r>
    <r>
      <rPr>
        <sz val="21"/>
        <rFont val="Arial Narrow"/>
        <family val="2"/>
      </rPr>
      <t xml:space="preserve">De acuerdo a las instrucciones realizadas por el área de planeación y sistemas,  se estan realizando las modificaciones a los procedimientos de mesadas reatroactivas, atenciòn de tutelas, liquidaciòn y generaciòn nòmina de pensionados San Juan de Dios y reconocimiento mesadas pensionales a herederos.                                                                               </t>
    </r>
    <r>
      <rPr>
        <b/>
        <u val="single"/>
        <sz val="21"/>
        <rFont val="Arial Narrow"/>
        <family val="2"/>
      </rPr>
      <t xml:space="preserve">GESTION SERVICIOS DE SALUD: </t>
    </r>
    <r>
      <rPr>
        <sz val="21"/>
        <rFont val="Arial Narrow"/>
        <family val="2"/>
      </rPr>
      <t>Revisado el mapa de procedimientos del antiguo SIP no se encuentran procedimientos en los procesos de Servicios de Salud. Existe procedimiento 06020401 denominado Atención tutelas servicios de salud en proceso de INFORMACION, TUTELAS, QUEJAS Y RECLAMOS, el cual debe ser eliminado, por cuanto en el nuevo SIP se encuentra el procedimiento actualizado que corresponde a MIGSSGSSPT06: AUTORIZACION DE SERVICIOS Y PAGO A CONTRATISTAS POR PRESTACIONES DE SALUD ORDENADAS POR FALLO DE TUTELA. Se envía formato de solicitud de eliminación a Oficina de Planeación y Sistemas con lo cual se cumple en un 100% la actualización de procedimientos del antiguo SIP por parte del proceso Gestión de Servicios de Salud</t>
    </r>
  </si>
  <si>
    <r>
      <rPr>
        <b/>
        <sz val="24"/>
        <rFont val="Arial Narrow"/>
        <family val="2"/>
      </rPr>
      <t>GESTION DE SERVICIOS  ADMINISTRATIVOS</t>
    </r>
    <r>
      <rPr>
        <sz val="24"/>
        <rFont val="Arial Narrow"/>
        <family val="2"/>
      </rPr>
      <t xml:space="preserve">: En mayo 30 de 2013 los procedimientos    1)  CONSTITUCION Y EJECUCIÓN DE CAJA MENOR  APGSAGADPT19  2 )    REEMBOLSO DE CAJA MENOR  APGSAGADPT20, 3)     CIERRE DEFINITIVO DE  CAJA MENOR APGSAGADPT021, fueron devueltos a Gestión Servicios Administrativos  por parte de  la Oficina de Planeación y sistemas para unos  ajustes.GESTIÓN DE TALENTO HUMANO:  A Junio 30 de 2013 la actualización de los procedimientos de GTH del antiguo SIP, continúa en el un 90% , así:
1) Doce (12) de los procedimientos fueron Actualizados (VACACIONES,  PERMISOS REMUNERADOS, PERMISOS PARA ESTUDIO, CERTIFICADOS DE INGRESOS Y RETENCIONES, REPORTE DE CESANTIAS A FONDO NACIONAL DEL AHORRO,   EJECUCIÓN CONTRATO DE SERVICIOS DE PERSONAL CON EMPRESA TEMPORAL,  TRAMITE CUENTAS DE COBRO EMPRESA TEMPORAL, SUSPENSION DE DISFRUTE DE VACACIONES, REANUDACIÒN DISFRUTE DE VACACIONES, ORDENES DE COMISIÓN, ORDENES DE COMISIÓN LEGALIZACIÓN, ORDENES DE COMISIÓN EMPLEADOS TEMPORALES), incluyendo sus actividades en nuevos procedimientos solicutando su eliminación o modificación (ver anexo Avance actualización de procedimientos carpeta Plan de Mejoramietno GTH) 
.2) Seis (6) presentan un avance del 70%( TRASLADO DE EPS, LICENCIAS NO REMUNERADAS,  INCAPACIDADES Y LICENCIAS DE MATERNIDAD, LICENCIA REMUNERADA DE PATERNIDAD, RETIRO DEL SERVICIO POR RENUNCIA, SUSPENSION DEL SERVICIO),  por cuanto fueron documentados y presentados a OPS dos procedimientos nuevos denominados NOVEDADES DE NÓMINA QUE REQUIEREN ACTO ADMINISTRATIVO y NOVEDADES DE NÓMINA QUE no REQUIEREN ACTO ADMINISTRATIVO, incluyendo las actividades de estos seis procedimientos. Al respecto, Talento Humano mediante Correo Electrónico del día 17 de mayo del presente año, remitió a OPS estos Procedimientos, ajustado a los últimos requerimientos de dicha oficina;  sin embargo, mediante correo electrónico del día 30 de mayo, fueron devueltos para que realicemos nuevos ajustes, los cuales no han podido ser adelantandos por cargas laborales del funcionario encargado.
EVIDENCIAS SERIES: 2105203-PLAN MEJORAMIENTO Y 2105203- ACTUALIZACIÓN DOCUMENTOS DEL SIG.                                                                                                         </t>
    </r>
    <r>
      <rPr>
        <b/>
        <sz val="24"/>
        <rFont val="Arial Narrow"/>
        <family val="2"/>
      </rPr>
      <t>GESTION DE SERVICIOS DE SALUD</t>
    </r>
    <r>
      <rPr>
        <sz val="24"/>
        <rFont val="Arial Narrow"/>
        <family val="2"/>
      </rPr>
      <t xml:space="preserve">: A la fecha se está definiendo nuevio procedimiento ATENCION TUTELAS SERVICIOS DE SALUD que se encuentra en revisión por parte del Subdirector de Prestaciones Sociales para envio a Oficina de Planeación y Sistemas  </t>
    </r>
  </si>
  <si>
    <t>Se solicito capacitación al proceso Gestión de Talento Humano para poder realizar los PMI efectivamente</t>
  </si>
  <si>
    <t>Se envío por correo eletrónico el día 11 je julio al Grupo de Trabajo de Control Interno, secretaría general , atención al usuario y gestión documental el reporte del avance del programa de correspondencia ORFEO.</t>
  </si>
  <si>
    <t>DESCRIPCION DE AVANCE BIMESTRE JULIO - AGOSTO DE 2013</t>
  </si>
  <si>
    <t xml:space="preserve">                                           PLAN DE TRABAJO PARA EL FORTALECIMIENTO Y MANTENIMIENTO DEL SISTEMA INTEGRAL DE GESTION (MECI - CALIDAD)      
                                                                         REFORMULACIÓN AÑO 2013  
                                                                             JULIO - AGOSTO                                                                                                                                                                                                                                       </t>
  </si>
  <si>
    <t>Se evidencia segun base de datos "CONSOLIDADO GENERAL RESULTADOS DE EDL" que la funcionario Lilia Briceño requiere PMI  y este no ha sido allegado al GIT de talento humano.</t>
  </si>
  <si>
    <t>Se evidencia segun base de datos "CONSOLIDADO GENERAL RESULTADOS DE EDL" correspondiente al periodo 01/02/2012 a 31/01/2013, que la funcionaria SARA MARIA  MARTINEZ  presento al GIT Talento Humano el PMI el dia 29/05/2013.</t>
  </si>
  <si>
    <t>Para el periodo informado no se presenta avance en la actividad establecida debido que no han sido allegada la EDL de la funcionaria Sandra Pinzon y no se puede establecer si requiere PMI.</t>
  </si>
  <si>
    <t>Para el periodo evaluado no se recibio el PMI de la funcionaria Luz Fany Vaca</t>
  </si>
  <si>
    <t xml:space="preserve">N/A </t>
  </si>
  <si>
    <t>Se evidencia segun base de datos "CONSOLIDADO GENERAL RESULTADOS DE EDL" correspondiente al periodo 01/02/2012 a 31/01/2013, que los  funcionarios: JESUS GARZON, NELSON RAMIREZ, JULIO CESAR GAMEZ  presentaron al GIT Talento Humano los  PMI el dia 31/05/2013.  Los funcionarios ILBA CORREDOR, ANGIE CAROLINA RINCON, HECTOR RUIZ, MARTHA OJEDA, MARCO ANTONIO AGUILAR Y MARIA DEL PILAR LAVERDE; aun no han presentado los  PMI  al GIT Talento Humano.</t>
  </si>
  <si>
    <t>Los funcionarios HUMBERTO MALAVER, BLANCA SAMARIS MATALLANA, GUIOMAR ANGELICA MARTINEZ  aun no han radicado EDL definitiva por lo tanto no se puede determinar si requieren PMI,  con respecto de  los funcionarios MARIA ODETH SALAZAR, ANGEL ROBERTH TORRES  no han   presentado al GIT Talento Humano los PMI .</t>
  </si>
  <si>
    <t>La funcionaria Clara Cecilia Rodriguez se desconoce si requiere PMI toda vez que no ha sido allegada la EDL.</t>
  </si>
  <si>
    <t>Al momento del seguimiento la EDL del funcionario BENJAMIN HERRERA  no ha sido allegada al GIT de Talento Humano, la cual fue devuleta para ajustes.</t>
  </si>
  <si>
    <t>Se evidencia segun base de datos "CONSOLIDADO GENERAL RESULTADOS DE EDL" correspondiente al periodo 01/02/2012 a 31/01/2013, que el funcionario SEGIO MARTINEZ  presento al GIT Talento Humano el PMI el pasado 06/06/2013 .</t>
  </si>
  <si>
    <t>Se evidencia segun base de datos "CONSOLIDADO GENERAL RESULTADOS DE EDL" correspondiente al periodo 01/02/2012 a 31/01/2013, que la funcionaria CLEMENCIA SANABRIA  presento al GIT Talento Humano el PMI el  pasado  30/05/2013.</t>
  </si>
  <si>
    <t xml:space="preserve">Se evidencia segun base de datos "CONSOLIDADO GENERAL RESULTADOS DE EDL" correspondiente al periodo 01/02/2012 a 31/01/2013, que el GIT Talento Humano solo se ha recibido ocho PMI de los 18 requeriods; es preciso señalar que al 30 de Junio tampoco se ha recibido la totalidad de evaluaciones del desempeño definitivas periodo 2012 a 2013 de los siguientes procesos y/o dependencias: Subdirección Prestaciones Sociales, Gestión Servicios de Salud, Secretaría General, Gestión Prestaciones Económicas; por tal razón el número de planes de mejoramiento individual a formular podría ser mayor al que estamos informando con corte al 30 de junio. </t>
  </si>
  <si>
    <t xml:space="preserve">Se evidencia que al momento del seguimiento  el  Procedimiento CONTROL DE LA GESTIÓN DE QUEJAS Y RECLAMOS CONSOLIDADO NACIONAL se encuentra en el proceso realizando los ajustes sugeridos por parte de la OPS. </t>
  </si>
  <si>
    <t>Para el bimestre informado la OPS no presenta avance en la meta establecida.  Es reiterativo el incumplimiento de esta actividad teniendo en cuenta que la misma no presenta avance hace mas de 2 años.</t>
  </si>
  <si>
    <t>Para el periodo informado el proceso de atención al ciudadano dio cumplimiento a la actualizacion del procedimiento RECEPCION Y EMISION DE LLAMADAS TELEFONICAS fue actualizado y aprobado por el comité el dia 06/06/2013 atraves de la resolución 1973 de 13/06/2013 
El proceso de prestaciones economicas no reporto avance con relacion a la actualizacion  ATENCION TUTELAS DE PRESTACIONES ECONOMICAS"el cual se encontraba en ajustes de revision tecnica, 
El GIT de salud se encuentra realizando ajustes al procedimiento ATENCION DE TUTELAS DE SERVICIOS DE SALUD SALUD, pero a la fecha no presenta grado de avance.
El GIT de servicios administrativos no presenta avance en la actualizacion de procedimientos para el periodo informado toda vez que los procedimientos que estaban en revision tecnica no se le han realizado los ajustes solicitados por OPS.
El GIT de talento humano presenta un total de 11 procedimientos en las siguientes condiciones 5 de elllos no se han presentado a revision tecnica 0% de avance y los otros 6 procedimientos se encuentran en ajustes por recomendaciones de la oficina asesora de planeacion y sistemas presentando estos un grado de avance del 20%.
SE CONCLUYE DE QUE LOS 34 PRODECIMIENTOS PARA ACTUALIZAR EN EL ANTIGUO SIP CUANDO SE REFORMULO LA META AUN SE ENCUENTRAN SIN ACTUALIZAR 26.</t>
  </si>
  <si>
    <t>Se evidencia que el memorando  GUD-20132200001334 corresponde a  la actualizacion del consecutivo unico de la entidad; para el cumplimiento de la actividad programada se pudo evidenciar la solicitud de los equipos de computo y scanner por medio del memorando 20132200029593 con fecha 03/05/2013.</t>
  </si>
  <si>
    <t>No se presenta avance en la meta establecida, toda vez que no se han recibido los recursos humanos y tecnicos para empezar a desarrollar esta actividad.</t>
  </si>
  <si>
    <t>Se evidencia que se envió el día 11 de julio del 2013  por medio de correo eletrónico a Secretaria General  y  al Grupo de Trabajo de Control Interno el informe del  avance (mayo- junio) de actualización y modificación del programa de correspondencia y gestión documental ORFEO. se espera cumplimiento en el proximo bimestre del informe toda vez que la meta establecida son dos.</t>
  </si>
  <si>
    <t>A la fecha del seguimiento no se tiene respuesta de la OPS con relacion a la revision tecnica del procedimiento auditorias internas del sistema integral de gestión.
Con relacion a la socializacion de acciones correctivas y preventivas la oficina de OPS no presento reporte de avance de la actividad.</t>
  </si>
  <si>
    <t>En estos momento el procedimiento CONTROL DE LA GESTIÓN DE QUEJAS Y RECLAMOS CONSOLIDADO NACIONAL  se encuentra en  ajuste nuevamente  los cuales fueron enviados el dia 13/08/2013 al correo carlosh@fondo</t>
  </si>
  <si>
    <t>El Plan de Mejoramiento Individual de la funcionaria Luz Fany Vaca Gutiérrez  fue radicado en la Coordinación de GTH mediante memorando SFI 20134000054543 de Agosto 8 de 2013 y el seguimento al 100% se radico en la Coordinación de GTH mediante memorando SIF 20134000054903 de Agosto 9 de 2013</t>
  </si>
  <si>
    <t xml:space="preserve">El comparativo se incluyó en los informes DE PERCEPCIÓN QUEJAS Y RECLAMOS II TRIMESTRE 2013 y en el QUEJAS Y RECLAMOS ATENCIÓN AL CIUDADANO PRIMER SEMESTRE 2013 presentaados los dias 15/07/2013 n 20132200048343 y 09/08/2013 por correo </t>
  </si>
  <si>
    <t xml:space="preserve">No aplica para el periodo julio a agosto de 2013, debido a que el proceso sólo debía formular un plan de mejoramiento individual, correspondiente a la funcionaria Sara María Martínez Balcero, el cual se formuló y fue enviado a GTH, debidamente validado por dicho proceso y con las respectivas firmas del Jefe inmediato, evaluado y Talento Humano, recibido el día            de mayo de 2013.     </t>
  </si>
  <si>
    <t>Los Planes de Mejoramiento individuales  y fueron radicados a Gestión Talento Humano de los siguientes funcionarios:
Jesús Alberto Garzón, Nelson Fernando Ramírez, Julio cesar Gámez fueron radicados el día 31 de mayo de 2013.
Marco Aguilar Murcio, Martha Edit Ojeda Martínez, María Del Pilar Laverde e Ilba corredor Leyva fueron GAD 20132300055693 agosto 12 de 2013.
Falta Dr. Luis Segura y Hector Ruiz</t>
  </si>
  <si>
    <t xml:space="preserve">Se radicó el seguimiento de los dos Planes de Mejoramiento Individual de los funcionarios de Talento Humano, donde se evidencia el cumplimiento de las acciones correctivas programadas para el periodo.
Como resultado de la EDL  del I Semestre de 2013, no se debían elaborar Planes de Mejoramiento Individual por parte de los funcionarios de Talento Humano.  </t>
  </si>
  <si>
    <t xml:space="preserve">Se informó vía correo eletrónico el día 11 de julio a secretaria general y control interno el informe de avance del sistema ORFEO correspondiente a mayo-junio; el 5 de septiembre se envió correo eltrónico el avance de ORFEO correspondiente a los meses julio-agosto.  </t>
  </si>
  <si>
    <t xml:space="preserve">No se ha iniciado esta actividad, no contamos con los recursos tecnológicos y humanos </t>
  </si>
  <si>
    <t>No se ha iniciado es actividad.</t>
  </si>
  <si>
    <t>El GIT de Contabilidad procedio a formular plan de mejoramiento individual del señor Sergio Martinez, el cual fue recibido por Gestion de Talento Humano el dia Junio 06 de 2013. Solo a un funcionario de planta se debia formular Plan de Mejoramiento Individual. El coordinador del GIT de Contabilidad enviar reporte de avance al GIT de Talento Humando en el mes de Septiembre de 2013</t>
  </si>
  <si>
    <t xml:space="preserve">Para el periodo de Evaluación 2012-2013 GTH recibió diecinueve (19) PMI de los veintisiete (27) a formular y también recibió el seguimiento de tres PMI a Agosto 31 de 2013 (Fany Vaca, Yaneth Farfán y Cecilia Cárdenas). Están pendientes los PMI correspondientes a: Sandra Pinzón, Hector Ruiz, Angie C. Rincón,  Luis A Segura, Nage Aun Quicena, Isabel C. Gallo, Benjamin Herrera y Sergio Velez.
Para el periodo de Evaluación 2013-2014 y de acuerdo con las 46 EDL recibidas en GTH, se debían formular seis (6) PMI; sin embargo, a la fecha, no se ha recibido ninguna. </t>
  </si>
  <si>
    <t xml:space="preserve"> En este momento se encuentran eliminados el procedimiento Atención Tutela de Servicion de prestaciones y el procedimiento de recepc+R30ion de llamadas atraves del comutador fue actualizado y aprobado mediente la resolucion 1973 13/06/2013  pero aun el procedimiento de 06020401     ATENCION TUTELAS SERVICIOS DE SALUD  se encuentra en el antiguo SIP  y esta oficina pasó la solicitud de eliminación 
Al 30 de Agosto de 2013 la actualización de los procedimientos de Gestión de Talento Humano del antiguo SIP, continúa en el un 90% , así:
1) Doce (12) de los procedimientos fueron Actualizados (VACACIONES,  PERMISOS REMUNERADOS, PERMISOS PARA ESTUDIO, CERTIFICADOS DE INGRESOS Y RETENCIONES, REPORTE DE CESANTIAS A FONDO NACIONAL DEL AHORRO,   EJECUCIÓN CONTRATO DE SERVICIOS DE PERSONAL CON EMPRESA TEMPORAL,  TRAMITE CUENTAS DE COBRO EMPRESA TEMPORAL, SUSPENSION DE DISFRUTE DE VACACIONES, REANUDACIÒN DISFRUTE DE VACACIONES, ORDENES DE COMISIÓN, ORDENES DE COMISIÓN LEGALIZACIÓN, ORDENES DE COMISIÓN EMPLEADOS TEMPORALES), incluyendo sus actividades en nuevos procedimientos solicutando su eliminación o modificación (ver anexo Avance actualización de procedimientos carpeta Plan de Mejoramietno GTH) 
2) Seis (6) presentan un avance del 70% (TRASLADO DE EPS, LICENCIAS NO REMUNERADAS,  INCAPACIDADES Y LICENCIAS DE MATERNIDAD, LICENCIA REMUNERADA DE PATERNIDAD, RETIRO DEL SERVICIO POR RENUNCIA, SUSPENSION DEL SERVICIO),  por cuanto fue documentado y presentado a OPS un procedimiento nuevo denominado NOVEDADES DE NÓMINA QUE REQUIEREN ACTO ADMINISTRATIVO, el cual ya surtió el trámite de transversalidad y será remitido por GTH a la Oficina Asesora de Planeación y Sistemas para aprobación del Comité de Control Interno y Calidad.  
</t>
  </si>
  <si>
    <t xml:space="preserve">los planes de mejoramiento individuales fueron radicados en Gestion de Talento Humano de los siguientes funcionarios Humberto Malaver Pinzon,  Maria odeth Salazar Villarreal, Angel Robert Torres, Guiomar Angelica martinez,  y Blanca Samaris Matallana Sotelo, los cuales fueron radicados el 05 de agosto de 2013 </t>
  </si>
  <si>
    <t xml:space="preserve">Mediante la resolución 2532 de 26 de julio de 2013 se publicaron dos formatos y un procedimiento, mediante resolución 2731 del 6 de agosto de 2013 se publicaron 3 formatos, mediante resolución 3064 del 30 de agosto de 2013 se publicaron siete formatos cuatro procedimientos y una ficha técnica. 
Para un total de doce formatos, cinco procedimientos y una ficha técnica para este bimestre.
</t>
  </si>
  <si>
    <t>En reunión llevada a cabo el 26 de julio de 2013 por los funcionarios de la Oficina Asesora de Planeación y Sistemas se definió de acuerdo al acta 001 de la oficina que se realizará la consolidación de la Matriz DOFA para el 24 de septiembre de 2013 y se presentara al Equipo Operativo MECI-CALIDAD el 27 de Septiembre de 2013 para la aprobación de la misma.</t>
  </si>
  <si>
    <t>No aplica para el periodo evaluado.</t>
  </si>
  <si>
    <t>Se solicito asesoria al DAFP y la capacitación se encuentra programada con fecha probable entre el 23 y el 27 de septiembre de 2013, una vez se reciba dicha capacitación se hara extensiva a los funcionarios de la Entidad. La evidencia se encuentra en el equipo de la Secretaria del Proceso.</t>
  </si>
  <si>
    <t>no aplica para el perido evaluado</t>
  </si>
  <si>
    <t>REPORTE DE GRUPO DE TRABAJO CONTROL INTERNO: Con fecha 30/08/2013 fue aprobada la actualización del procedimiento Auditorias Internas del SIG mediante resolución 3064; la solcializacion sera realizada en el mes de septiembre de 2013. Los procedimientos de acciones correctivas y preventivas se encuentran en revisión técnica; al ser aprobados se realizará la capacitación antes de finalizar el mes de Octubre de 2013</t>
  </si>
  <si>
    <t>El proceso no presento reporte</t>
  </si>
  <si>
    <t>SEGUIMIENTO DE CONTROL INTERNO</t>
  </si>
  <si>
    <t>% CUMPLIMIENTO DEL INDICADOR DESPUES DEL SEGUIMIENTO</t>
  </si>
  <si>
    <t xml:space="preserve">FECHA DE VERIFICACION </t>
  </si>
  <si>
    <t>AUDITOR</t>
  </si>
  <si>
    <t>No se evidencia por parte del proceso avance de la actividad programada la cual esta vencida desde el 30/04/2013.</t>
  </si>
  <si>
    <t>Se puede evidenciar la resolución 3064 del 30 de agosto de 2013 donde se da aprobación a la actualización del procedimiento Auditorias Internas del SIG.
NO se puedo evidenciar la presentacion de los procedimientos de administracion de acciones correctivas y preventivas en revision tecnica toda vez que la secretaria de la oficina de planeación y sistemas suministro la base de datos y los mismos no se encuentran relacionados.</t>
  </si>
  <si>
    <t xml:space="preserve">LINA ALEJANDRA MORALES </t>
  </si>
  <si>
    <t>Se evidencia en la carpeta TRD 220,79,03 informe consolidado Percepción Quejas y Reclamos bajo memorando GUD 20132200048343 dicho informe, presentado a la Oficina de Planeación y Sistemas el día 15/07/2013.</t>
  </si>
  <si>
    <t>JAKELINNE CRUZ ESCOBAR/JOSÉ LUIS YANCES RESTÁN</t>
  </si>
  <si>
    <t>Se evidenció en la página de intranet de la entidad, que fueron publicadas las actualizaciones de los siguientes formatos y procedimientos: A través de Resolución 2532 de 26/07/2013 fueron aprobados los formatos APAJUOAJFO03 Solicitud de Trámite de Contratación y Estudios Previos, APGRFGCOFO09 Conciliación Entre Procesos (Dicho formato debe ser corregido toda vez que en la publicación aparece como versión 2 y realmente es versión 1) y el Procedimiento APGRFGCOPT28 CONCILIACIÓN ENTRE PROCESOS - A través de la Resolución 2731 de 06/08/2013 fueron aprobados: la eliminación del procedimiento 05061304 Atención a Demandas y Procesos, y la actualización de los formatos ESDESOPSFO14 Mapa de Riesgos Anticorrupción, ESDESOPFSO15 Trámites Generales, ESDESOPFSO16 Trámites de la Entidad. Sin embargo, se evidenció que los documentos aprobados mediante la Resolución 3064 del 30/08/2013 no fueron publicados dentro del período objeto de seguimiento, por lo tanto solo pueden ser tenidos en cuenta para el seguimiento del bimestre posterior.</t>
  </si>
  <si>
    <t>Se evidenció que el procedimiento MIAAUGUDPT04     CONTROL DE LA GESTIÓN DE QUEJAS Y RECLAMOS CONSOLIDADO NACIONAL  se encuentra en ajustes por parte de la OPS.</t>
  </si>
  <si>
    <t>Teniendo en cuenta su dependencia con el cumplimiento de la anterior meta no se ha iniciado su ejecución.</t>
  </si>
  <si>
    <t>Para el período objeto de seguimiento no se ha iniciado la ejecución de la  meta. La capacitación se encuentra programada para realizarse en el mes de septiembre.</t>
  </si>
  <si>
    <t>Teniendo en cuenta la meta establecida, se puede determinar que ésta no ha sido iniciada.</t>
  </si>
  <si>
    <t>Para el período objeto de seguimiento no se ha iniciado la ejecución de la  meta establecida.</t>
  </si>
  <si>
    <t xml:space="preserve">Se pudo evidenciar  mediante correo electronico del pasado 5/09/2013  fue enviado a la Secretaria General y a la 0ficina de Control Interno el Informe Bimensual  "Avance programa ORFEO" correspondiente a los meses de Julio- Agosto de 2,013
</t>
  </si>
  <si>
    <t>NO APLICA PARA EL BIMESTRE INFORMADO</t>
  </si>
  <si>
    <t>Se evidencia la presentacion PMI de la funcionaria Luz Fany Vaca el pasado 8 de agosto de 2013.</t>
  </si>
  <si>
    <t>Se evidencia la presentacion de los PMI de los funcionarios Humberto Malaver Pinzon,  Maria odeth Salazar Villarreal, Angel Robert Torres, Guiomar Angelica martinez,  y Blanca Samaris Matallana Sotelo, los cuales fueron presentados el pasado 05/08/2013</t>
  </si>
  <si>
    <t xml:space="preserve">Se evidencio la presentación de 19 PMI para el periodo de Evaluación 2012-2013 GTH  de 27 a formular con corte a Agosto 31 de 2013.  los funcionarios pendientes de presentar PMI son: Sandra Pinzón, Hector Ruiz, Angie C. Rincón,  Luis A Segura, Nage Aun Quicena, Isabel C. Gallo, Benjamin Herrera y Sergio Velez.  Se aclara que la funcionaria Ligia Penagos no hizo allegar al EDL.
</t>
  </si>
  <si>
    <t>A la fecha del seguimiento se pudo evidenciar que no se han alleago los PMI de los funcionarios Hector Ruiz, Angie C. Rincón,  Luis A Segura.</t>
  </si>
  <si>
    <t>A la fecha del seguimiento se pudo evidenciar que no se han alleago el PMI de la funcionaria Sandra Pinzon</t>
  </si>
  <si>
    <t>A la fecha del seguimiento se pudo evidenciar que no se han allegado los PMI de los funcionarios Nage Aun Quicena, Isabel C. Gallo, Benjamin Herrera y Sergio Velez</t>
  </si>
  <si>
    <t>De los 34 procedimientos que se encontraban en el antiguo SIP, que debían ser objeto de eliminacion y /o actualizacion, se evidenció que a la fecha del seguimiento 25 procedimientos están sin actualizar, los  cuales están en revision técnica por parte de la Oficina de Planeacion y Sistemas, y o procesos. La actualización y/o eliminación de los procedimientos se encuentra en el siguiente estado: 1. PRESTACIONES ECONOMICAS: Procedimientos Nómina de Pensionados,  en revision tecnica desde el 05/02/2013; Procedimiento Recursos de Reposicion en revision tecnica desde el pasado 05/08/2013. 2, SECRETARIA GENERAL . Procedimiento Comite de direccion y  Control Interno Disciplinario respecto de los cuales se solicito un plazo de 15 dias para presentarlos a la OPS  el cual se encuentra vencido sin que se presentara dichos documentos,  y  la solicitud de eliminacion del procedimiento de control  interno disciplinario no obstante en la revision tecnica por parte de la OPS se determino que no podia ser eliminado en cuanto no se actualizara el procedimiento de control inteno disciplinario.3, TALENTO HUMANO,  Los Procedimientos  (VACACIONES,  PERMISOS REMUNERADOS, PERMISOS PARA ESTUDIO, CERTIFICADOS DE INGRESOS Y RETENCIONES, REPORTE DE CESANTIAS A FONDO NACIONAL DEL AHORRO,   EJECUCIÓN CONTRATO DE SERVICIOS DE PERSONAL CON EMPRESA TEMPORAL,  TRAMITE CUENTAS DE COBRO EMPRESA TEMPORAL, SUSPENSION DE DISFRUTE DE VACACIONES, REANUDACIÒN DISFRUTE DE VACACIONES,  a la fecha del seguimiento se  encuentran en segunda revision tecnica  por parte deL PROCESO. Los procedimientoso ORDENES DE COMISIÓN, ORDENES DE COMISIÓN LEGALIZACIÓN, ORDENES DE COMISIÓN EMPLEADOS TEMPORALESOS  no han sido presentadas las solicitudes de actualizacion / eliminacion a la OPS. El Procedimiento Comite Paritario esta en revision tecnica desde el pasado 05/08/2013 a la OPS.4.ATENCION AL CIUDADANO. Deacuerdo a lo manifestado por la funcionaria Yajaira Gonzalez el procedimiento fue devuelto el 23/05/2013 para ajustes y a la fecha no se ha recibido nuevamente a la OPS. 5.SERVICION ADMIISTRATIVOS. Los procedimientos 05010301 - CONSTITUCIÓN CAJA MENOR
05010302 - EJECUCIÓN CAJA MENOR RUBRO COMPRA DE BIENES
05010303 - EJECUCIÓN CAJA MENOR RUBRO ADQUISICIÓN DE SERVICIOS, IMPUESTOS Y MULTAS
05010305 - REEMBOLSOS DE CAJA MENOR
05010306 - CONCILIACIÓN BANCARIA DE CAJA MENOR
05010307 - LEGALIZACIÓN DEFINITIVA DE CAJA MENOR y 05030303 - ACTUALIZACIÓN MODULO DE ACTIVOS FIJOS BIENES MUEBLES fueron presentados a la OPS y devueltos para realizar ajustes el 30 de mayo de 2013, no obstante no han sido corregidos.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</si>
</sst>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0.0%"/>
  </numFmts>
  <fonts count="46">
    <font>
      <sz val="11"/>
      <color theme="1"/>
      <name val="Calibri"/>
      <family val="2"/>
    </font>
    <font>
      <sz val="11"/>
      <color indexed="8"/>
      <name val="Calibri"/>
      <family val="2"/>
    </font>
    <font>
      <sz val="24"/>
      <name val="Arial Narrow"/>
      <family val="2"/>
    </font>
    <font>
      <b/>
      <sz val="24"/>
      <name val="Arial Narrow"/>
      <family val="2"/>
    </font>
    <font>
      <sz val="21"/>
      <name val="Arial Narrow"/>
      <family val="2"/>
    </font>
    <font>
      <b/>
      <sz val="21"/>
      <name val="Arial Narrow"/>
      <family val="2"/>
    </font>
    <font>
      <b/>
      <u val="single"/>
      <sz val="21"/>
      <name val="Arial Narrow"/>
      <family val="2"/>
    </font>
    <font>
      <b/>
      <sz val="4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4"/>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24"/>
      <color rgb="FFFF0000"/>
      <name val="Arial Narrow"/>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5" tint="0.7999799847602844"/>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thin"/>
      <right style="thin"/>
      <top style="thin"/>
      <bottom style="thin"/>
    </border>
    <border>
      <left style="double"/>
      <right style="double"/>
      <top style="thin"/>
      <bottom>
        <color indexed="63"/>
      </bottom>
    </border>
    <border>
      <left style="thin"/>
      <right style="thin"/>
      <top>
        <color indexed="63"/>
      </top>
      <bottom style="thin"/>
    </border>
    <border>
      <left style="thin"/>
      <right style="thin"/>
      <top style="double"/>
      <bottom style="thin"/>
    </border>
    <border>
      <left style="thin"/>
      <right style="thin"/>
      <top style="thin"/>
      <bottom style="double"/>
    </border>
    <border>
      <left style="double"/>
      <right style="double"/>
      <top style="double"/>
      <bottom style="double"/>
    </border>
    <border>
      <left>
        <color indexed="63"/>
      </left>
      <right style="thin"/>
      <top>
        <color indexed="63"/>
      </top>
      <bottom style="thin"/>
    </border>
    <border>
      <left>
        <color indexed="63"/>
      </left>
      <right style="double"/>
      <top style="thin"/>
      <bottom style="thin"/>
    </border>
    <border>
      <left>
        <color indexed="63"/>
      </left>
      <right>
        <color indexed="63"/>
      </right>
      <top style="thin"/>
      <bottom style="thin"/>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double"/>
      <right style="double"/>
      <top style="double"/>
      <bottom>
        <color indexed="63"/>
      </bottom>
    </border>
    <border>
      <left style="double"/>
      <right>
        <color indexed="63"/>
      </right>
      <top>
        <color indexed="63"/>
      </top>
      <bottom>
        <color indexed="63"/>
      </bottom>
    </border>
    <border>
      <left>
        <color indexed="63"/>
      </left>
      <right style="double"/>
      <top style="double"/>
      <bottom style="double"/>
    </border>
    <border>
      <left>
        <color indexed="63"/>
      </left>
      <right style="thin"/>
      <top style="double"/>
      <bottom style="thin"/>
    </border>
    <border>
      <left style="double"/>
      <right>
        <color indexed="63"/>
      </right>
      <top style="double"/>
      <bottom style="double"/>
    </border>
    <border>
      <left>
        <color indexed="63"/>
      </left>
      <right style="thin"/>
      <top style="thin"/>
      <bottom style="thin"/>
    </border>
    <border>
      <left>
        <color indexed="63"/>
      </left>
      <right>
        <color indexed="63"/>
      </right>
      <top style="thin"/>
      <bottom>
        <color indexed="63"/>
      </bottom>
    </border>
    <border>
      <left style="double"/>
      <right style="double"/>
      <top>
        <color indexed="63"/>
      </top>
      <bottom style="double"/>
    </border>
    <border>
      <left style="double"/>
      <right>
        <color indexed="63"/>
      </right>
      <top style="double"/>
      <bottom>
        <color indexed="63"/>
      </bottom>
    </border>
    <border>
      <left style="double"/>
      <right style="thin"/>
      <top>
        <color indexed="63"/>
      </top>
      <bottom>
        <color indexed="63"/>
      </bottom>
    </border>
    <border>
      <left style="thin"/>
      <right style="thin"/>
      <top style="thin"/>
      <bottom>
        <color indexed="63"/>
      </bottom>
    </border>
    <border>
      <left style="double"/>
      <right style="thin"/>
      <top style="thin"/>
      <bottom>
        <color indexed="63"/>
      </bottom>
    </border>
    <border>
      <left style="double"/>
      <right>
        <color indexed="63"/>
      </right>
      <top>
        <color indexed="63"/>
      </top>
      <bottom style="double"/>
    </border>
    <border>
      <left style="double"/>
      <right style="double"/>
      <top>
        <color indexed="63"/>
      </top>
      <bottom>
        <color indexed="63"/>
      </bottom>
    </border>
    <border>
      <left style="double"/>
      <right>
        <color indexed="63"/>
      </right>
      <top style="double"/>
      <bottom style="thin"/>
    </border>
    <border>
      <left style="double"/>
      <right>
        <color indexed="63"/>
      </right>
      <top style="thin"/>
      <bottom style="double"/>
    </border>
    <border>
      <left>
        <color indexed="63"/>
      </left>
      <right>
        <color indexed="63"/>
      </right>
      <top>
        <color indexed="63"/>
      </top>
      <bottom style="thin"/>
    </border>
    <border>
      <left>
        <color indexed="63"/>
      </left>
      <right style="double"/>
      <top style="double"/>
      <bottom>
        <color indexed="63"/>
      </bottom>
    </border>
    <border>
      <left>
        <color indexed="63"/>
      </left>
      <right style="double"/>
      <top>
        <color indexed="63"/>
      </top>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double"/>
      <right style="double"/>
      <top style="double"/>
      <bottom style="thin"/>
    </border>
    <border>
      <left style="double"/>
      <right style="double"/>
      <top>
        <color indexed="63"/>
      </top>
      <bottom style="thin"/>
    </border>
    <border>
      <left>
        <color indexed="63"/>
      </left>
      <right style="double"/>
      <top style="thin"/>
      <bottom>
        <color indexed="63"/>
      </bottom>
    </border>
    <border>
      <left>
        <color indexed="63"/>
      </left>
      <right style="double"/>
      <top>
        <color indexed="63"/>
      </top>
      <bottom style="thin"/>
    </border>
    <border>
      <left style="thin"/>
      <right style="thin"/>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8" fillId="20"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96">
    <xf numFmtId="0" fontId="0" fillId="0" borderId="0" xfId="0" applyFont="1" applyAlignment="1">
      <alignment/>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2" fontId="3" fillId="32" borderId="0" xfId="0" applyNumberFormat="1" applyFont="1" applyFill="1" applyAlignment="1" applyProtection="1">
      <alignment horizontal="center" vertical="center" wrapText="1"/>
      <protection/>
    </xf>
    <xf numFmtId="10" fontId="2" fillId="32" borderId="0" xfId="0" applyNumberFormat="1" applyFont="1" applyFill="1" applyBorder="1" applyAlignment="1" applyProtection="1">
      <alignment horizontal="center" vertical="center" wrapText="1"/>
      <protection/>
    </xf>
    <xf numFmtId="14"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justify" vertical="center" wrapText="1"/>
      <protection/>
    </xf>
    <xf numFmtId="14" fontId="2" fillId="0" borderId="0" xfId="0" applyNumberFormat="1" applyFont="1" applyFill="1" applyBorder="1" applyAlignment="1" applyProtection="1">
      <alignment horizontal="center" vertical="center" wrapText="1"/>
      <protection/>
    </xf>
    <xf numFmtId="180" fontId="2" fillId="0" borderId="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14" fontId="2" fillId="32" borderId="11"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180" fontId="2" fillId="0" borderId="11" xfId="27"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vertical="center"/>
      <protection/>
    </xf>
    <xf numFmtId="0" fontId="2" fillId="32" borderId="0" xfId="0" applyFont="1" applyFill="1" applyBorder="1" applyAlignment="1" applyProtection="1">
      <alignment horizontal="justify" vertical="center" wrapText="1"/>
      <protection/>
    </xf>
    <xf numFmtId="4" fontId="2" fillId="0" borderId="0" xfId="0" applyNumberFormat="1" applyFont="1" applyFill="1" applyAlignment="1" applyProtection="1">
      <alignment/>
      <protection/>
    </xf>
    <xf numFmtId="0" fontId="2" fillId="0" borderId="13" xfId="0" applyFont="1" applyFill="1" applyBorder="1" applyAlignment="1" applyProtection="1">
      <alignment horizontal="center" vertical="center" wrapText="1"/>
      <protection/>
    </xf>
    <xf numFmtId="14" fontId="2" fillId="0" borderId="13" xfId="0" applyNumberFormat="1" applyFont="1" applyFill="1" applyBorder="1" applyAlignment="1" applyProtection="1">
      <alignment horizontal="center" vertical="center" wrapText="1"/>
      <protection/>
    </xf>
    <xf numFmtId="180" fontId="2" fillId="0" borderId="14" xfId="27" applyNumberFormat="1" applyFont="1" applyFill="1" applyBorder="1" applyAlignment="1" applyProtection="1">
      <alignment horizontal="center" vertical="center" wrapText="1"/>
      <protection/>
    </xf>
    <xf numFmtId="180" fontId="2" fillId="0" borderId="15" xfId="27" applyNumberFormat="1"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justify" vertical="center" wrapText="1"/>
      <protection/>
    </xf>
    <xf numFmtId="0" fontId="3" fillId="0" borderId="0" xfId="0" applyFont="1" applyFill="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2" fillId="0" borderId="19" xfId="0" applyFont="1" applyFill="1" applyBorder="1" applyAlignment="1" applyProtection="1">
      <alignment horizontal="justify" vertical="center" wrapText="1"/>
      <protection/>
    </xf>
    <xf numFmtId="14" fontId="2" fillId="0" borderId="16" xfId="0" applyNumberFormat="1" applyFont="1" applyFill="1" applyBorder="1" applyAlignment="1" applyProtection="1">
      <alignment horizontal="center" vertical="center" wrapText="1"/>
      <protection/>
    </xf>
    <xf numFmtId="180" fontId="2" fillId="0" borderId="16" xfId="0" applyNumberFormat="1" applyFont="1" applyFill="1" applyBorder="1" applyAlignment="1" applyProtection="1">
      <alignment horizontal="center" vertical="center" wrapText="1"/>
      <protection/>
    </xf>
    <xf numFmtId="14" fontId="2" fillId="32" borderId="13" xfId="0" applyNumberFormat="1" applyFont="1" applyFill="1" applyBorder="1" applyAlignment="1" applyProtection="1">
      <alignment horizontal="center" vertical="center" wrapText="1"/>
      <protection/>
    </xf>
    <xf numFmtId="14" fontId="2" fillId="32" borderId="16" xfId="0" applyNumberFormat="1" applyFont="1" applyFill="1" applyBorder="1" applyAlignment="1" applyProtection="1">
      <alignment horizontal="center" vertical="center" wrapText="1"/>
      <protection/>
    </xf>
    <xf numFmtId="180" fontId="2" fillId="32" borderId="16" xfId="0" applyNumberFormat="1" applyFont="1" applyFill="1" applyBorder="1" applyAlignment="1" applyProtection="1">
      <alignment horizontal="center" vertical="center" wrapText="1"/>
      <protection/>
    </xf>
    <xf numFmtId="0" fontId="2" fillId="0" borderId="20" xfId="27" applyFont="1" applyFill="1" applyBorder="1" applyAlignment="1" applyProtection="1">
      <alignment horizontal="center" vertical="center" wrapText="1"/>
      <protection/>
    </xf>
    <xf numFmtId="180" fontId="2" fillId="0" borderId="21" xfId="27" applyNumberFormat="1" applyFont="1" applyFill="1" applyBorder="1" applyAlignment="1" applyProtection="1">
      <alignment horizontal="center" vertical="center" wrapText="1"/>
      <protection/>
    </xf>
    <xf numFmtId="0" fontId="2" fillId="0" borderId="22" xfId="27" applyFont="1" applyFill="1" applyBorder="1" applyAlignment="1" applyProtection="1">
      <alignment horizontal="center" vertical="center" wrapText="1"/>
      <protection/>
    </xf>
    <xf numFmtId="180" fontId="2" fillId="0" borderId="23" xfId="27" applyNumberFormat="1" applyFont="1" applyFill="1" applyBorder="1" applyAlignment="1" applyProtection="1">
      <alignment horizontal="center" vertical="center" wrapText="1"/>
      <protection/>
    </xf>
    <xf numFmtId="0" fontId="2" fillId="0" borderId="24" xfId="27" applyFont="1" applyFill="1" applyBorder="1" applyAlignment="1" applyProtection="1">
      <alignment horizontal="center" vertical="center" wrapText="1"/>
      <protection/>
    </xf>
    <xf numFmtId="180" fontId="2" fillId="0" borderId="25" xfId="27" applyNumberFormat="1" applyFont="1" applyFill="1" applyBorder="1" applyAlignment="1" applyProtection="1">
      <alignment horizontal="center" vertical="center" wrapText="1"/>
      <protection/>
    </xf>
    <xf numFmtId="0" fontId="3" fillId="32" borderId="16" xfId="0" applyFont="1" applyFill="1" applyBorder="1" applyAlignment="1" applyProtection="1">
      <alignment horizontal="center" vertical="center" wrapText="1"/>
      <protection/>
    </xf>
    <xf numFmtId="0" fontId="3" fillId="32" borderId="26" xfId="0" applyFont="1" applyFill="1" applyBorder="1" applyAlignment="1" applyProtection="1">
      <alignment horizontal="center" vertical="center" wrapText="1"/>
      <protection/>
    </xf>
    <xf numFmtId="180" fontId="2" fillId="32" borderId="13" xfId="0" applyNumberFormat="1"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11" xfId="27" applyFont="1" applyFill="1" applyBorder="1" applyAlignment="1" applyProtection="1">
      <alignment horizontal="center" vertical="center" wrapText="1"/>
      <protection/>
    </xf>
    <xf numFmtId="0" fontId="3" fillId="33" borderId="28" xfId="27" applyFont="1" applyFill="1" applyBorder="1" applyAlignment="1" applyProtection="1">
      <alignment horizontal="center" vertical="center" wrapText="1"/>
      <protection/>
    </xf>
    <xf numFmtId="0" fontId="3" fillId="33" borderId="16" xfId="27" applyFont="1" applyFill="1" applyBorder="1" applyAlignment="1" applyProtection="1">
      <alignment horizontal="center" vertical="center" wrapText="1"/>
      <protection/>
    </xf>
    <xf numFmtId="0" fontId="2" fillId="32" borderId="29" xfId="27" applyFont="1" applyFill="1" applyBorder="1" applyAlignment="1" applyProtection="1">
      <alignment horizontal="justify" vertical="center" wrapText="1"/>
      <protection/>
    </xf>
    <xf numFmtId="10" fontId="2" fillId="32" borderId="16" xfId="0" applyNumberFormat="1" applyFont="1" applyFill="1" applyBorder="1" applyAlignment="1" applyProtection="1">
      <alignment horizontal="center" vertical="center" wrapText="1"/>
      <protection/>
    </xf>
    <xf numFmtId="10" fontId="2" fillId="32" borderId="30" xfId="0" applyNumberFormat="1" applyFont="1" applyFill="1" applyBorder="1" applyAlignment="1" applyProtection="1">
      <alignment horizontal="center" vertical="center" wrapText="1"/>
      <protection/>
    </xf>
    <xf numFmtId="0" fontId="2" fillId="32" borderId="31" xfId="27" applyFont="1" applyFill="1" applyBorder="1" applyAlignment="1" applyProtection="1">
      <alignment horizontal="justify" vertical="center" wrapText="1"/>
      <protection/>
    </xf>
    <xf numFmtId="9" fontId="2" fillId="0" borderId="16" xfId="0" applyNumberFormat="1" applyFont="1" applyFill="1" applyBorder="1" applyAlignment="1" applyProtection="1">
      <alignment horizontal="center" vertical="center" wrapText="1"/>
      <protection/>
    </xf>
    <xf numFmtId="0" fontId="2" fillId="32" borderId="19" xfId="27" applyFont="1" applyFill="1" applyBorder="1" applyAlignment="1" applyProtection="1">
      <alignment horizontal="justify" vertical="center" wrapText="1"/>
      <protection/>
    </xf>
    <xf numFmtId="0" fontId="2" fillId="32" borderId="31" xfId="27" applyFont="1" applyFill="1" applyBorder="1" applyAlignment="1" applyProtection="1">
      <alignment horizontal="center" vertical="center" wrapText="1"/>
      <protection/>
    </xf>
    <xf numFmtId="10" fontId="2" fillId="0" borderId="16" xfId="0" applyNumberFormat="1" applyFont="1" applyFill="1" applyBorder="1" applyAlignment="1" applyProtection="1">
      <alignment horizontal="center" vertical="center" wrapText="1"/>
      <protection/>
    </xf>
    <xf numFmtId="9" fontId="2" fillId="0" borderId="30" xfId="0" applyNumberFormat="1" applyFont="1" applyFill="1" applyBorder="1" applyAlignment="1" applyProtection="1">
      <alignment horizontal="justify" vertical="center" wrapText="1"/>
      <protection/>
    </xf>
    <xf numFmtId="10" fontId="2" fillId="0" borderId="30" xfId="0" applyNumberFormat="1" applyFont="1" applyFill="1" applyBorder="1" applyAlignment="1" applyProtection="1">
      <alignment horizontal="center" vertical="center" wrapText="1"/>
      <protection/>
    </xf>
    <xf numFmtId="9" fontId="2" fillId="0" borderId="30" xfId="0" applyNumberFormat="1" applyFont="1" applyFill="1" applyBorder="1" applyAlignment="1" applyProtection="1">
      <alignment horizontal="center" vertical="center" wrapText="1"/>
      <protection/>
    </xf>
    <xf numFmtId="0" fontId="2" fillId="0" borderId="32" xfId="0" applyFont="1" applyFill="1" applyBorder="1" applyAlignment="1" applyProtection="1">
      <alignment horizontal="justify" vertical="center"/>
      <protection/>
    </xf>
    <xf numFmtId="0" fontId="2" fillId="0" borderId="17" xfId="0" applyFont="1" applyFill="1" applyBorder="1" applyAlignment="1" applyProtection="1">
      <alignment horizontal="justify" vertical="center" wrapText="1"/>
      <protection/>
    </xf>
    <xf numFmtId="0" fontId="2" fillId="32" borderId="20" xfId="0" applyFont="1" applyFill="1" applyBorder="1" applyAlignment="1" applyProtection="1">
      <alignment horizontal="justify" vertical="center" wrapText="1"/>
      <protection/>
    </xf>
    <xf numFmtId="0" fontId="2" fillId="32" borderId="13" xfId="0" applyFont="1" applyFill="1" applyBorder="1" applyAlignment="1" applyProtection="1">
      <alignment horizontal="justify" vertical="center" wrapText="1"/>
      <protection/>
    </xf>
    <xf numFmtId="0" fontId="2" fillId="32" borderId="11" xfId="0" applyFont="1" applyFill="1" applyBorder="1" applyAlignment="1" applyProtection="1">
      <alignment vertical="center" wrapText="1"/>
      <protection/>
    </xf>
    <xf numFmtId="0" fontId="2" fillId="0" borderId="10" xfId="0" applyFont="1" applyFill="1" applyBorder="1" applyAlignment="1" applyProtection="1">
      <alignment horizontal="justify" vertical="center" wrapText="1"/>
      <protection/>
    </xf>
    <xf numFmtId="0" fontId="2" fillId="32" borderId="12" xfId="0" applyFont="1" applyFill="1" applyBorder="1" applyAlignment="1" applyProtection="1">
      <alignment horizontal="justify" vertical="center" wrapText="1"/>
      <protection/>
    </xf>
    <xf numFmtId="0" fontId="2" fillId="0" borderId="16" xfId="0" applyFont="1" applyFill="1" applyBorder="1" applyAlignment="1" applyProtection="1">
      <alignment horizontal="justify" vertical="center" wrapText="1"/>
      <protection/>
    </xf>
    <xf numFmtId="0" fontId="3" fillId="34" borderId="16" xfId="27" applyFont="1" applyFill="1" applyBorder="1" applyAlignment="1" applyProtection="1">
      <alignment horizontal="center" vertical="center" wrapText="1"/>
      <protection/>
    </xf>
    <xf numFmtId="0" fontId="3" fillId="34" borderId="26" xfId="27" applyFont="1" applyFill="1" applyBorder="1" applyAlignment="1" applyProtection="1">
      <alignment horizontal="center" vertical="center" wrapText="1"/>
      <protection/>
    </xf>
    <xf numFmtId="180" fontId="3" fillId="34" borderId="16" xfId="27" applyNumberFormat="1" applyFont="1" applyFill="1" applyBorder="1" applyAlignment="1" applyProtection="1">
      <alignment horizontal="center" vertical="center" wrapText="1"/>
      <protection/>
    </xf>
    <xf numFmtId="9" fontId="2" fillId="0" borderId="16" xfId="0" applyNumberFormat="1" applyFont="1" applyFill="1" applyBorder="1" applyAlignment="1" applyProtection="1">
      <alignment horizontal="center" vertical="center" wrapText="1"/>
      <protection locked="0"/>
    </xf>
    <xf numFmtId="0" fontId="2" fillId="32" borderId="16" xfId="27" applyFont="1" applyFill="1" applyBorder="1" applyAlignment="1" applyProtection="1">
      <alignment horizontal="justify" vertical="center" wrapText="1"/>
      <protection locked="0"/>
    </xf>
    <xf numFmtId="0" fontId="2" fillId="32" borderId="16" xfId="0" applyFont="1" applyFill="1" applyBorder="1" applyAlignment="1" applyProtection="1">
      <alignment horizontal="justify" vertical="center" wrapText="1"/>
      <protection locked="0"/>
    </xf>
    <xf numFmtId="0" fontId="2" fillId="0" borderId="16" xfId="0" applyFont="1" applyFill="1" applyBorder="1" applyAlignment="1" applyProtection="1">
      <alignment horizontal="justify" vertical="center" wrapText="1"/>
      <protection locked="0"/>
    </xf>
    <xf numFmtId="0" fontId="2" fillId="32" borderId="16" xfId="0" applyNumberFormat="1" applyFont="1" applyFill="1" applyBorder="1" applyAlignment="1" applyProtection="1">
      <alignment horizontal="justify" vertical="center" wrapText="1"/>
      <protection locked="0"/>
    </xf>
    <xf numFmtId="0" fontId="2" fillId="32" borderId="16" xfId="0" applyFont="1" applyFill="1" applyBorder="1" applyAlignment="1" applyProtection="1">
      <alignment horizontal="center" vertical="center" wrapText="1"/>
      <protection locked="0"/>
    </xf>
    <xf numFmtId="0" fontId="2" fillId="32" borderId="16" xfId="27" applyFont="1" applyFill="1" applyBorder="1" applyAlignment="1" applyProtection="1">
      <alignment horizontal="justify" vertical="center" wrapText="1"/>
      <protection/>
    </xf>
    <xf numFmtId="0" fontId="2" fillId="34" borderId="16" xfId="27" applyFont="1" applyFill="1" applyBorder="1" applyAlignment="1" applyProtection="1">
      <alignment horizontal="center" vertical="center" wrapText="1"/>
      <protection/>
    </xf>
    <xf numFmtId="0" fontId="2" fillId="32" borderId="16" xfId="27" applyFont="1" applyFill="1" applyBorder="1" applyAlignment="1" applyProtection="1">
      <alignment horizontal="justify" vertical="center" wrapText="1"/>
      <protection/>
    </xf>
    <xf numFmtId="0" fontId="2" fillId="32" borderId="16" xfId="0" applyFont="1" applyFill="1" applyBorder="1" applyAlignment="1" applyProtection="1">
      <alignment horizontal="justify" vertical="center" wrapText="1"/>
      <protection/>
    </xf>
    <xf numFmtId="0" fontId="2" fillId="32" borderId="16" xfId="0" applyNumberFormat="1" applyFont="1" applyFill="1" applyBorder="1" applyAlignment="1" applyProtection="1">
      <alignment horizontal="justify" vertical="center" wrapText="1"/>
      <protection/>
    </xf>
    <xf numFmtId="0" fontId="2" fillId="32" borderId="16" xfId="0" applyFont="1" applyFill="1" applyBorder="1" applyAlignment="1" applyProtection="1">
      <alignment horizontal="center" vertical="center" wrapText="1"/>
      <protection/>
    </xf>
    <xf numFmtId="10" fontId="2" fillId="35" borderId="16" xfId="0" applyNumberFormat="1" applyFont="1" applyFill="1" applyBorder="1" applyAlignment="1" applyProtection="1">
      <alignment horizontal="center" vertical="center" wrapText="1"/>
      <protection/>
    </xf>
    <xf numFmtId="9" fontId="2" fillId="0" borderId="16" xfId="0" applyNumberFormat="1" applyFont="1" applyFill="1" applyBorder="1" applyAlignment="1" applyProtection="1">
      <alignment horizontal="justify" vertical="center"/>
      <protection/>
    </xf>
    <xf numFmtId="9" fontId="2" fillId="0" borderId="16" xfId="0" applyNumberFormat="1" applyFont="1" applyFill="1" applyBorder="1" applyAlignment="1" applyProtection="1">
      <alignment horizontal="justify" vertical="center" wrapText="1"/>
      <protection/>
    </xf>
    <xf numFmtId="0" fontId="2" fillId="34" borderId="16" xfId="27" applyFont="1" applyFill="1" applyBorder="1" applyAlignment="1" applyProtection="1">
      <alignment horizontal="justify" vertical="center" wrapText="1"/>
      <protection/>
    </xf>
    <xf numFmtId="9" fontId="2" fillId="35" borderId="16" xfId="0" applyNumberFormat="1" applyFont="1" applyFill="1" applyBorder="1" applyAlignment="1" applyProtection="1">
      <alignment horizontal="center" vertical="center" wrapText="1"/>
      <protection/>
    </xf>
    <xf numFmtId="0" fontId="2" fillId="34" borderId="16" xfId="0" applyFont="1" applyFill="1" applyBorder="1" applyAlignment="1" applyProtection="1">
      <alignment horizontal="justify" vertical="center" wrapText="1"/>
      <protection/>
    </xf>
    <xf numFmtId="9" fontId="2" fillId="35" borderId="16" xfId="0" applyNumberFormat="1" applyFont="1" applyFill="1" applyBorder="1" applyAlignment="1" applyProtection="1">
      <alignment horizontal="justify" vertical="center" wrapText="1"/>
      <protection/>
    </xf>
    <xf numFmtId="9" fontId="2" fillId="0" borderId="30" xfId="0" applyNumberFormat="1" applyFont="1" applyFill="1" applyBorder="1" applyAlignment="1" applyProtection="1">
      <alignment horizontal="center" vertical="center" wrapText="1"/>
      <protection locked="0"/>
    </xf>
    <xf numFmtId="10" fontId="2" fillId="0" borderId="30"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justify" vertical="center" wrapText="1"/>
      <protection/>
    </xf>
    <xf numFmtId="14" fontId="2" fillId="0" borderId="11" xfId="0" applyNumberFormat="1" applyFont="1" applyFill="1" applyBorder="1" applyAlignment="1" applyProtection="1">
      <alignment horizontal="center" vertical="center" wrapText="1"/>
      <protection/>
    </xf>
    <xf numFmtId="10" fontId="2" fillId="0" borderId="0" xfId="0" applyNumberFormat="1" applyFont="1" applyFill="1" applyBorder="1" applyAlignment="1" applyProtection="1">
      <alignment/>
      <protection/>
    </xf>
    <xf numFmtId="10" fontId="3" fillId="34" borderId="26" xfId="27"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0" fontId="2" fillId="0" borderId="11"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2" fontId="45" fillId="32" borderId="0" xfId="0" applyNumberFormat="1" applyFont="1" applyFill="1" applyAlignment="1" applyProtection="1">
      <alignment horizontal="center" vertical="center" wrapText="1"/>
      <protection/>
    </xf>
    <xf numFmtId="9" fontId="2" fillId="0" borderId="11" xfId="0" applyNumberFormat="1" applyFont="1" applyFill="1" applyBorder="1" applyAlignment="1" applyProtection="1">
      <alignment horizontal="center" vertical="center"/>
      <protection/>
    </xf>
    <xf numFmtId="14" fontId="2" fillId="0" borderId="11" xfId="0" applyNumberFormat="1"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justify" vertical="center" wrapText="1"/>
      <protection locked="0"/>
    </xf>
    <xf numFmtId="0" fontId="2" fillId="0" borderId="33" xfId="0" applyFont="1" applyFill="1" applyBorder="1" applyAlignment="1" applyProtection="1">
      <alignment horizontal="justify" vertical="center" wrapText="1"/>
      <protection locked="0"/>
    </xf>
    <xf numFmtId="9" fontId="2" fillId="0" borderId="26" xfId="0" applyNumberFormat="1" applyFont="1" applyFill="1" applyBorder="1" applyAlignment="1" applyProtection="1">
      <alignment horizontal="justify" vertical="center" wrapText="1"/>
      <protection/>
    </xf>
    <xf numFmtId="9" fontId="2" fillId="0" borderId="34" xfId="0" applyNumberFormat="1" applyFont="1" applyFill="1" applyBorder="1" applyAlignment="1" applyProtection="1">
      <alignment horizontal="center" vertical="center" wrapText="1"/>
      <protection/>
    </xf>
    <xf numFmtId="9" fontId="2" fillId="0" borderId="26" xfId="0" applyNumberFormat="1"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protection/>
    </xf>
    <xf numFmtId="0" fontId="2" fillId="0" borderId="36" xfId="0" applyFont="1" applyFill="1" applyBorder="1" applyAlignment="1" applyProtection="1">
      <alignment horizontal="justify" vertical="center" wrapText="1"/>
      <protection/>
    </xf>
    <xf numFmtId="0" fontId="3" fillId="0" borderId="26"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14" fontId="2" fillId="0" borderId="36" xfId="0" applyNumberFormat="1" applyFont="1" applyFill="1" applyBorder="1" applyAlignment="1" applyProtection="1">
      <alignment horizontal="center" vertical="center" wrapText="1"/>
      <protection/>
    </xf>
    <xf numFmtId="0" fontId="3" fillId="35" borderId="0" xfId="0" applyFont="1" applyFill="1" applyAlignment="1" applyProtection="1">
      <alignment/>
      <protection/>
    </xf>
    <xf numFmtId="0" fontId="3" fillId="35" borderId="28" xfId="0" applyFont="1" applyFill="1" applyBorder="1" applyAlignment="1" applyProtection="1">
      <alignment horizontal="center" vertical="center" wrapText="1"/>
      <protection/>
    </xf>
    <xf numFmtId="0" fontId="3" fillId="35" borderId="0" xfId="0" applyFont="1" applyFill="1" applyBorder="1" applyAlignment="1" applyProtection="1">
      <alignment horizontal="center" vertical="center"/>
      <protection/>
    </xf>
    <xf numFmtId="0" fontId="3" fillId="35" borderId="0" xfId="0" applyFont="1" applyFill="1" applyAlignment="1" applyProtection="1">
      <alignment vertical="center"/>
      <protection/>
    </xf>
    <xf numFmtId="9" fontId="7" fillId="0" borderId="0" xfId="0" applyNumberFormat="1" applyFont="1" applyFill="1" applyAlignment="1" applyProtection="1">
      <alignment/>
      <protection/>
    </xf>
    <xf numFmtId="9" fontId="2" fillId="35" borderId="30" xfId="0" applyNumberFormat="1"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protection/>
    </xf>
    <xf numFmtId="9" fontId="2" fillId="35" borderId="38" xfId="0" applyNumberFormat="1" applyFont="1" applyFill="1" applyBorder="1" applyAlignment="1" applyProtection="1">
      <alignment horizontal="center" vertical="center" wrapText="1"/>
      <protection locked="0"/>
    </xf>
    <xf numFmtId="9" fontId="2" fillId="35" borderId="11" xfId="0" applyNumberFormat="1" applyFont="1" applyFill="1" applyBorder="1" applyAlignment="1" applyProtection="1">
      <alignment horizontal="center" vertical="center"/>
      <protection/>
    </xf>
    <xf numFmtId="0" fontId="2" fillId="0" borderId="16" xfId="0" applyFont="1" applyFill="1" applyBorder="1" applyAlignment="1" applyProtection="1">
      <alignment horizontal="justify" vertical="center" wrapText="1"/>
      <protection locked="0"/>
    </xf>
    <xf numFmtId="9" fontId="2" fillId="0" borderId="30" xfId="0" applyNumberFormat="1" applyFont="1" applyFill="1" applyBorder="1" applyAlignment="1" applyProtection="1">
      <alignment horizontal="center" vertical="center" wrapText="1"/>
      <protection locked="0"/>
    </xf>
    <xf numFmtId="9" fontId="2" fillId="0" borderId="26" xfId="0" applyNumberFormat="1" applyFont="1" applyFill="1" applyBorder="1" applyAlignment="1" applyProtection="1">
      <alignment horizontal="justify" vertical="center" wrapText="1"/>
      <protection/>
    </xf>
    <xf numFmtId="9" fontId="2" fillId="0" borderId="39" xfId="0" applyNumberFormat="1" applyFont="1" applyFill="1" applyBorder="1" applyAlignment="1" applyProtection="1">
      <alignment horizontal="justify" vertical="center" wrapText="1"/>
      <protection/>
    </xf>
    <xf numFmtId="9" fontId="2" fillId="0" borderId="33" xfId="0" applyNumberFormat="1" applyFont="1" applyFill="1" applyBorder="1" applyAlignment="1" applyProtection="1">
      <alignment horizontal="justify" vertical="center" wrapText="1"/>
      <protection/>
    </xf>
    <xf numFmtId="9" fontId="2" fillId="0" borderId="34" xfId="0" applyNumberFormat="1" applyFont="1" applyFill="1" applyBorder="1" applyAlignment="1" applyProtection="1">
      <alignment horizontal="center" vertical="center" wrapText="1"/>
      <protection/>
    </xf>
    <xf numFmtId="9" fontId="2" fillId="0" borderId="27" xfId="0" applyNumberFormat="1" applyFont="1" applyFill="1" applyBorder="1" applyAlignment="1" applyProtection="1">
      <alignment horizontal="center" vertical="center" wrapText="1"/>
      <protection/>
    </xf>
    <xf numFmtId="9" fontId="2" fillId="0" borderId="26" xfId="0" applyNumberFormat="1" applyFont="1" applyFill="1" applyBorder="1" applyAlignment="1" applyProtection="1">
      <alignment horizontal="center" vertical="center" wrapText="1"/>
      <protection/>
    </xf>
    <xf numFmtId="9" fontId="2" fillId="0" borderId="39" xfId="0" applyNumberFormat="1" applyFont="1" applyFill="1" applyBorder="1" applyAlignment="1" applyProtection="1">
      <alignment horizontal="center" vertical="center" wrapText="1"/>
      <protection/>
    </xf>
    <xf numFmtId="0" fontId="3" fillId="32" borderId="16" xfId="0" applyFont="1" applyFill="1" applyBorder="1" applyAlignment="1" applyProtection="1">
      <alignment horizontal="center" vertical="center" wrapText="1"/>
      <protection/>
    </xf>
    <xf numFmtId="0" fontId="3" fillId="35" borderId="11" xfId="27" applyFont="1" applyFill="1" applyBorder="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3" fillId="32" borderId="26"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2" fillId="0" borderId="40" xfId="0" applyFont="1" applyFill="1" applyBorder="1" applyAlignment="1" applyProtection="1">
      <alignment horizontal="justify" vertical="center" wrapText="1"/>
      <protection/>
    </xf>
    <xf numFmtId="0" fontId="2" fillId="0" borderId="41" xfId="0" applyFont="1" applyFill="1" applyBorder="1" applyAlignment="1" applyProtection="1">
      <alignment horizontal="justify" vertical="center" wrapText="1"/>
      <protection/>
    </xf>
    <xf numFmtId="0" fontId="3" fillId="32" borderId="42" xfId="0" applyFont="1" applyFill="1" applyBorder="1" applyAlignment="1" applyProtection="1">
      <alignment horizontal="center" vertical="center" wrapText="1"/>
      <protection/>
    </xf>
    <xf numFmtId="0" fontId="3" fillId="32" borderId="32"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0" fontId="3" fillId="0" borderId="45" xfId="27" applyFont="1" applyFill="1" applyBorder="1" applyAlignment="1" applyProtection="1">
      <alignment horizontal="center" vertical="center" wrapText="1"/>
      <protection/>
    </xf>
    <xf numFmtId="0" fontId="3" fillId="0" borderId="46" xfId="27" applyFont="1" applyFill="1" applyBorder="1" applyAlignment="1" applyProtection="1">
      <alignment horizontal="center" vertical="center" wrapText="1"/>
      <protection/>
    </xf>
    <xf numFmtId="0" fontId="3" fillId="0" borderId="47" xfId="27"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3" fillId="35" borderId="39" xfId="0" applyFont="1" applyFill="1" applyBorder="1" applyAlignment="1" applyProtection="1">
      <alignment horizontal="center" vertical="center" wrapText="1"/>
      <protection/>
    </xf>
    <xf numFmtId="0" fontId="3" fillId="35" borderId="33" xfId="0" applyFont="1" applyFill="1" applyBorder="1" applyAlignment="1" applyProtection="1">
      <alignment horizontal="center" vertical="center" wrapText="1"/>
      <protection/>
    </xf>
    <xf numFmtId="0" fontId="3" fillId="0" borderId="29" xfId="27" applyFont="1" applyFill="1" applyBorder="1" applyAlignment="1" applyProtection="1">
      <alignment horizontal="center" vertical="center" wrapText="1"/>
      <protection/>
    </xf>
    <xf numFmtId="0" fontId="3" fillId="0" borderId="31" xfId="27" applyFont="1" applyFill="1" applyBorder="1" applyAlignment="1" applyProtection="1">
      <alignment horizontal="center" vertical="center" wrapText="1"/>
      <protection/>
    </xf>
    <xf numFmtId="0" fontId="3" fillId="0" borderId="48" xfId="27" applyFont="1" applyFill="1" applyBorder="1" applyAlignment="1" applyProtection="1">
      <alignment horizontal="center" vertical="center" wrapText="1"/>
      <protection/>
    </xf>
    <xf numFmtId="0" fontId="3" fillId="32" borderId="16"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14" fontId="2" fillId="0" borderId="39" xfId="0" applyNumberFormat="1" applyFont="1" applyFill="1" applyBorder="1" applyAlignment="1" applyProtection="1">
      <alignment horizontal="center" vertical="center" wrapText="1"/>
      <protection/>
    </xf>
    <xf numFmtId="14" fontId="2" fillId="0" borderId="50" xfId="0" applyNumberFormat="1" applyFont="1" applyFill="1" applyBorder="1" applyAlignment="1" applyProtection="1">
      <alignment horizontal="center" vertical="center" wrapText="1"/>
      <protection/>
    </xf>
    <xf numFmtId="0" fontId="2" fillId="0" borderId="16" xfId="0" applyFont="1" applyFill="1" applyBorder="1" applyAlignment="1" applyProtection="1">
      <alignment horizontal="justify" vertical="center" wrapText="1"/>
      <protection/>
    </xf>
    <xf numFmtId="9" fontId="2" fillId="0" borderId="16"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180" fontId="2" fillId="0" borderId="39" xfId="0" applyNumberFormat="1" applyFont="1" applyFill="1" applyBorder="1" applyAlignment="1" applyProtection="1">
      <alignment horizontal="center" vertical="center" wrapText="1"/>
      <protection/>
    </xf>
    <xf numFmtId="180" fontId="2" fillId="0" borderId="50" xfId="0" applyNumberFormat="1" applyFont="1" applyFill="1" applyBorder="1" applyAlignment="1" applyProtection="1">
      <alignment horizontal="center" vertical="center" wrapText="1"/>
      <protection/>
    </xf>
    <xf numFmtId="0" fontId="2" fillId="32" borderId="17" xfId="0" applyFont="1" applyFill="1" applyBorder="1" applyAlignment="1" applyProtection="1">
      <alignment horizontal="center" vertical="center" wrapText="1"/>
      <protection/>
    </xf>
    <xf numFmtId="0" fontId="2" fillId="32" borderId="31" xfId="0" applyFont="1" applyFill="1" applyBorder="1" applyAlignment="1" applyProtection="1">
      <alignment horizontal="center" vertical="center" wrapText="1"/>
      <protection/>
    </xf>
    <xf numFmtId="180" fontId="2" fillId="32" borderId="36" xfId="0" applyNumberFormat="1" applyFont="1" applyFill="1" applyBorder="1" applyAlignment="1" applyProtection="1">
      <alignment horizontal="center" vertical="center" wrapText="1"/>
      <protection/>
    </xf>
    <xf numFmtId="180" fontId="2" fillId="32" borderId="13" xfId="0" applyNumberFormat="1" applyFont="1" applyFill="1" applyBorder="1" applyAlignment="1" applyProtection="1">
      <alignment horizontal="center" vertical="center" wrapText="1"/>
      <protection/>
    </xf>
    <xf numFmtId="0" fontId="2" fillId="0" borderId="51"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52" xfId="0" applyFont="1" applyFill="1" applyBorder="1" applyAlignment="1" applyProtection="1">
      <alignment horizontal="center" vertical="center" wrapText="1"/>
      <protection/>
    </xf>
    <xf numFmtId="0" fontId="3" fillId="0" borderId="14" xfId="27" applyFont="1" applyFill="1" applyBorder="1" applyAlignment="1" applyProtection="1">
      <alignment horizontal="center" vertical="center" wrapText="1"/>
      <protection/>
    </xf>
    <xf numFmtId="0" fontId="3" fillId="0" borderId="11" xfId="27" applyFont="1" applyFill="1" applyBorder="1" applyAlignment="1" applyProtection="1">
      <alignment horizontal="center" vertical="center" wrapText="1"/>
      <protection/>
    </xf>
    <xf numFmtId="0" fontId="3" fillId="0" borderId="15" xfId="27" applyFont="1" applyFill="1" applyBorder="1" applyAlignment="1" applyProtection="1">
      <alignment horizontal="center" vertical="center" wrapText="1"/>
      <protection/>
    </xf>
    <xf numFmtId="0" fontId="3" fillId="0" borderId="34" xfId="27" applyFont="1" applyFill="1" applyBorder="1" applyAlignment="1" applyProtection="1">
      <alignment horizontal="center" vertical="center" wrapText="1"/>
      <protection/>
    </xf>
    <xf numFmtId="0" fontId="3" fillId="0" borderId="27" xfId="27"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protection/>
    </xf>
    <xf numFmtId="0" fontId="2" fillId="0" borderId="36"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0" fontId="2" fillId="35" borderId="36" xfId="0" applyNumberFormat="1" applyFont="1" applyFill="1" applyBorder="1" applyAlignment="1" applyProtection="1">
      <alignment horizontal="center" vertical="center" wrapText="1"/>
      <protection/>
    </xf>
    <xf numFmtId="10" fontId="2" fillId="35" borderId="53" xfId="0" applyNumberFormat="1" applyFont="1" applyFill="1" applyBorder="1" applyAlignment="1" applyProtection="1">
      <alignment horizontal="center" vertical="center" wrapText="1"/>
      <protection/>
    </xf>
    <xf numFmtId="10" fontId="2" fillId="35" borderId="13" xfId="0" applyNumberFormat="1" applyFont="1" applyFill="1" applyBorder="1" applyAlignment="1" applyProtection="1">
      <alignment horizontal="center" vertical="center" wrapText="1"/>
      <protection/>
    </xf>
    <xf numFmtId="14" fontId="2" fillId="0" borderId="36" xfId="0" applyNumberFormat="1" applyFont="1" applyFill="1" applyBorder="1" applyAlignment="1" applyProtection="1">
      <alignment horizontal="center" vertical="center" wrapText="1"/>
      <protection/>
    </xf>
    <xf numFmtId="14" fontId="2" fillId="0" borderId="53" xfId="0" applyNumberFormat="1" applyFont="1" applyFill="1" applyBorder="1" applyAlignment="1" applyProtection="1">
      <alignment horizontal="center" vertical="center" wrapText="1"/>
      <protection/>
    </xf>
    <xf numFmtId="14" fontId="2" fillId="0" borderId="13" xfId="0" applyNumberFormat="1" applyFont="1" applyFill="1" applyBorder="1" applyAlignment="1" applyProtection="1">
      <alignment horizontal="center" vertical="center" wrapText="1"/>
      <protection/>
    </xf>
    <xf numFmtId="0" fontId="2" fillId="0" borderId="5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180" fontId="4" fillId="0" borderId="12" xfId="0" applyNumberFormat="1" applyFont="1" applyFill="1" applyBorder="1" applyAlignment="1" applyProtection="1">
      <alignment horizontal="center" vertical="center" wrapText="1"/>
      <protection/>
    </xf>
    <xf numFmtId="180" fontId="4" fillId="0" borderId="39" xfId="0" applyNumberFormat="1" applyFont="1" applyFill="1" applyBorder="1" applyAlignment="1" applyProtection="1">
      <alignment horizontal="center" vertical="center" wrapText="1"/>
      <protection/>
    </xf>
    <xf numFmtId="180" fontId="4" fillId="0" borderId="50" xfId="0" applyNumberFormat="1"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57150</xdr:rowOff>
    </xdr:from>
    <xdr:to>
      <xdr:col>1</xdr:col>
      <xdr:colOff>1943100</xdr:colOff>
      <xdr:row>5</xdr:row>
      <xdr:rowOff>1847850</xdr:rowOff>
    </xdr:to>
    <xdr:pic>
      <xdr:nvPicPr>
        <xdr:cNvPr id="1" name="Picture 3"/>
        <xdr:cNvPicPr preferRelativeResize="1">
          <a:picLocks noChangeAspect="1"/>
        </xdr:cNvPicPr>
      </xdr:nvPicPr>
      <xdr:blipFill>
        <a:blip r:embed="rId1"/>
        <a:stretch>
          <a:fillRect/>
        </a:stretch>
      </xdr:blipFill>
      <xdr:spPr>
        <a:xfrm>
          <a:off x="200025" y="542925"/>
          <a:ext cx="2809875" cy="2524125"/>
        </a:xfrm>
        <a:prstGeom prst="rect">
          <a:avLst/>
        </a:prstGeom>
        <a:noFill/>
        <a:ln w="9525" cmpd="sng">
          <a:noFill/>
        </a:ln>
      </xdr:spPr>
    </xdr:pic>
    <xdr:clientData/>
  </xdr:twoCellAnchor>
  <xdr:twoCellAnchor>
    <xdr:from>
      <xdr:col>10</xdr:col>
      <xdr:colOff>0</xdr:colOff>
      <xdr:row>1</xdr:row>
      <xdr:rowOff>38100</xdr:rowOff>
    </xdr:from>
    <xdr:to>
      <xdr:col>10</xdr:col>
      <xdr:colOff>0</xdr:colOff>
      <xdr:row>5</xdr:row>
      <xdr:rowOff>504825</xdr:rowOff>
    </xdr:to>
    <xdr:pic>
      <xdr:nvPicPr>
        <xdr:cNvPr id="2" name="Picture 5"/>
        <xdr:cNvPicPr preferRelativeResize="1">
          <a:picLocks noChangeAspect="1"/>
        </xdr:cNvPicPr>
      </xdr:nvPicPr>
      <xdr:blipFill>
        <a:blip r:embed="rId2"/>
        <a:stretch>
          <a:fillRect/>
        </a:stretch>
      </xdr:blipFill>
      <xdr:spPr>
        <a:xfrm>
          <a:off x="27051000" y="361950"/>
          <a:ext cx="0" cy="1552575"/>
        </a:xfrm>
        <a:prstGeom prst="rect">
          <a:avLst/>
        </a:prstGeom>
        <a:noFill/>
        <a:ln w="9525" cmpd="sng">
          <a:noFill/>
        </a:ln>
      </xdr:spPr>
    </xdr:pic>
    <xdr:clientData/>
  </xdr:twoCellAnchor>
  <xdr:twoCellAnchor>
    <xdr:from>
      <xdr:col>10</xdr:col>
      <xdr:colOff>1666875</xdr:colOff>
      <xdr:row>2</xdr:row>
      <xdr:rowOff>57150</xdr:rowOff>
    </xdr:from>
    <xdr:to>
      <xdr:col>10</xdr:col>
      <xdr:colOff>5857875</xdr:colOff>
      <xdr:row>5</xdr:row>
      <xdr:rowOff>1104900</xdr:rowOff>
    </xdr:to>
    <xdr:pic>
      <xdr:nvPicPr>
        <xdr:cNvPr id="3" name="Picture 5"/>
        <xdr:cNvPicPr preferRelativeResize="1">
          <a:picLocks noChangeAspect="1"/>
        </xdr:cNvPicPr>
      </xdr:nvPicPr>
      <xdr:blipFill>
        <a:blip r:embed="rId2"/>
        <a:stretch>
          <a:fillRect/>
        </a:stretch>
      </xdr:blipFill>
      <xdr:spPr>
        <a:xfrm>
          <a:off x="27051000" y="733425"/>
          <a:ext cx="0"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AA67"/>
  <sheetViews>
    <sheetView tabSelected="1" view="pageBreakPreview" zoomScale="25" zoomScaleNormal="35" zoomScaleSheetLayoutView="25" workbookViewId="0" topLeftCell="A7">
      <selection activeCell="E8" sqref="E8:E21"/>
    </sheetView>
  </sheetViews>
  <sheetFormatPr defaultColWidth="11.421875" defaultRowHeight="15"/>
  <cols>
    <col min="1" max="1" width="16.00390625" style="30" customWidth="1"/>
    <col min="2" max="2" width="37.140625" style="117" customWidth="1"/>
    <col min="3" max="3" width="46.28125" style="4" customWidth="1"/>
    <col min="4" max="4" width="33.421875" style="4" customWidth="1"/>
    <col min="5" max="5" width="54.00390625" style="19" customWidth="1"/>
    <col min="6" max="6" width="43.28125" style="19" customWidth="1"/>
    <col min="7" max="7" width="53.421875" style="20" customWidth="1"/>
    <col min="8" max="8" width="32.421875" style="1" customWidth="1"/>
    <col min="9" max="9" width="39.7109375" style="3" customWidth="1"/>
    <col min="10" max="10" width="50.00390625" style="3" customWidth="1"/>
    <col min="11" max="11" width="110.8515625" style="12" hidden="1" customWidth="1"/>
    <col min="12" max="12" width="64.7109375" style="12" hidden="1" customWidth="1"/>
    <col min="13" max="13" width="76.28125" style="12" hidden="1" customWidth="1"/>
    <col min="14" max="14" width="123.28125" style="12" hidden="1" customWidth="1"/>
    <col min="15" max="15" width="147.00390625" style="12" hidden="1" customWidth="1"/>
    <col min="16" max="16" width="87.8515625" style="12" hidden="1" customWidth="1"/>
    <col min="17" max="17" width="255.7109375" style="12" hidden="1" customWidth="1"/>
    <col min="18" max="18" width="112.421875" style="12" customWidth="1"/>
    <col min="19" max="19" width="62.28125" style="12" customWidth="1"/>
    <col min="20" max="20" width="88.57421875" style="12" customWidth="1"/>
    <col min="21" max="21" width="49.00390625" style="97" customWidth="1"/>
    <col min="22" max="22" width="41.8515625" style="12" customWidth="1"/>
    <col min="23" max="23" width="42.421875" style="12" customWidth="1"/>
    <col min="24" max="24" width="11.421875" style="12" hidden="1" customWidth="1"/>
    <col min="25" max="26" width="11.421875" style="12" customWidth="1"/>
    <col min="27" max="27" width="21.140625" style="1" customWidth="1"/>
    <col min="28" max="16384" width="11.421875" style="1" customWidth="1"/>
  </cols>
  <sheetData>
    <row r="1" ht="23.25" customHeight="1"/>
    <row r="3" ht="4.5" customHeight="1"/>
    <row r="5" spans="1:12" ht="38.25" customHeight="1">
      <c r="A5" s="140" t="s">
        <v>160</v>
      </c>
      <c r="B5" s="140"/>
      <c r="C5" s="140"/>
      <c r="D5" s="140"/>
      <c r="E5" s="140"/>
      <c r="F5" s="140"/>
      <c r="G5" s="140"/>
      <c r="H5" s="140"/>
      <c r="I5" s="140"/>
      <c r="J5" s="140"/>
      <c r="L5" s="18"/>
    </row>
    <row r="6" spans="1:12" ht="180.75" customHeight="1" thickBot="1">
      <c r="A6" s="140"/>
      <c r="B6" s="140"/>
      <c r="C6" s="140"/>
      <c r="D6" s="140"/>
      <c r="E6" s="140"/>
      <c r="F6" s="140"/>
      <c r="G6" s="140"/>
      <c r="H6" s="140"/>
      <c r="I6" s="140"/>
      <c r="J6" s="140"/>
      <c r="L6" s="18"/>
    </row>
    <row r="7" spans="1:23" ht="159.75" customHeight="1" thickBot="1" thickTop="1">
      <c r="A7" s="71" t="s">
        <v>46</v>
      </c>
      <c r="B7" s="71" t="s">
        <v>48</v>
      </c>
      <c r="C7" s="71" t="s">
        <v>49</v>
      </c>
      <c r="D7" s="71" t="s">
        <v>50</v>
      </c>
      <c r="E7" s="71" t="s">
        <v>45</v>
      </c>
      <c r="F7" s="71" t="s">
        <v>34</v>
      </c>
      <c r="G7" s="71" t="s">
        <v>35</v>
      </c>
      <c r="H7" s="73" t="s">
        <v>39</v>
      </c>
      <c r="I7" s="73" t="s">
        <v>40</v>
      </c>
      <c r="J7" s="73" t="s">
        <v>41</v>
      </c>
      <c r="K7" s="71" t="s">
        <v>91</v>
      </c>
      <c r="L7" s="71" t="s">
        <v>36</v>
      </c>
      <c r="M7" s="50" t="s">
        <v>71</v>
      </c>
      <c r="N7" s="51" t="s">
        <v>70</v>
      </c>
      <c r="O7" s="72" t="s">
        <v>24</v>
      </c>
      <c r="P7" s="72" t="s">
        <v>36</v>
      </c>
      <c r="Q7" s="51" t="s">
        <v>70</v>
      </c>
      <c r="R7" s="72" t="s">
        <v>159</v>
      </c>
      <c r="S7" s="72" t="s">
        <v>36</v>
      </c>
      <c r="T7" s="72" t="s">
        <v>200</v>
      </c>
      <c r="U7" s="98" t="s">
        <v>201</v>
      </c>
      <c r="V7" s="72" t="s">
        <v>202</v>
      </c>
      <c r="W7" s="72" t="s">
        <v>203</v>
      </c>
    </row>
    <row r="8" spans="1:23" ht="198" customHeight="1" thickBot="1" thickTop="1">
      <c r="A8" s="178">
        <v>1</v>
      </c>
      <c r="B8" s="136" t="s">
        <v>4</v>
      </c>
      <c r="C8" s="153" t="s">
        <v>51</v>
      </c>
      <c r="D8" s="175" t="s">
        <v>90</v>
      </c>
      <c r="E8" s="175" t="s">
        <v>88</v>
      </c>
      <c r="F8" s="147" t="s">
        <v>61</v>
      </c>
      <c r="G8" s="38" t="s">
        <v>74</v>
      </c>
      <c r="H8" s="25">
        <v>41334</v>
      </c>
      <c r="I8" s="25">
        <v>41425</v>
      </c>
      <c r="J8" s="39" t="s">
        <v>73</v>
      </c>
      <c r="K8" s="52" t="s">
        <v>126</v>
      </c>
      <c r="L8" s="53" t="s">
        <v>69</v>
      </c>
      <c r="M8" s="53" t="s">
        <v>69</v>
      </c>
      <c r="N8" s="54" t="s">
        <v>69</v>
      </c>
      <c r="O8" s="81" t="s">
        <v>69</v>
      </c>
      <c r="P8" s="86" t="s">
        <v>69</v>
      </c>
      <c r="Q8" s="86" t="s">
        <v>69</v>
      </c>
      <c r="R8" s="74" t="s">
        <v>69</v>
      </c>
      <c r="S8" s="93" t="s">
        <v>69</v>
      </c>
      <c r="T8" s="99" t="s">
        <v>216</v>
      </c>
      <c r="U8" s="100" t="s">
        <v>69</v>
      </c>
      <c r="V8" s="104">
        <v>41530</v>
      </c>
      <c r="W8" s="105" t="s">
        <v>208</v>
      </c>
    </row>
    <row r="9" spans="1:23" ht="291" customHeight="1" thickBot="1" thickTop="1">
      <c r="A9" s="179"/>
      <c r="B9" s="136"/>
      <c r="C9" s="154"/>
      <c r="D9" s="176"/>
      <c r="E9" s="176"/>
      <c r="F9" s="148"/>
      <c r="G9" s="40" t="s">
        <v>75</v>
      </c>
      <c r="H9" s="16">
        <v>41334</v>
      </c>
      <c r="I9" s="16">
        <v>41425</v>
      </c>
      <c r="J9" s="41" t="s">
        <v>73</v>
      </c>
      <c r="K9" s="55" t="s">
        <v>134</v>
      </c>
      <c r="L9" s="56">
        <v>0</v>
      </c>
      <c r="M9" s="56">
        <v>0</v>
      </c>
      <c r="N9" s="57" t="s">
        <v>5</v>
      </c>
      <c r="O9" s="80" t="s">
        <v>147</v>
      </c>
      <c r="P9" s="56">
        <v>0</v>
      </c>
      <c r="Q9" s="87" t="s">
        <v>161</v>
      </c>
      <c r="R9" s="74" t="s">
        <v>69</v>
      </c>
      <c r="S9" s="93" t="s">
        <v>69</v>
      </c>
      <c r="T9" s="99" t="s">
        <v>216</v>
      </c>
      <c r="U9" s="100" t="s">
        <v>69</v>
      </c>
      <c r="V9" s="104">
        <v>41530</v>
      </c>
      <c r="W9" s="105" t="s">
        <v>208</v>
      </c>
    </row>
    <row r="10" spans="1:23" ht="342" customHeight="1" thickBot="1" thickTop="1">
      <c r="A10" s="179"/>
      <c r="B10" s="136"/>
      <c r="C10" s="154"/>
      <c r="D10" s="176"/>
      <c r="E10" s="176"/>
      <c r="F10" s="148"/>
      <c r="G10" s="40" t="s">
        <v>76</v>
      </c>
      <c r="H10" s="16">
        <v>41334</v>
      </c>
      <c r="I10" s="16">
        <v>41425</v>
      </c>
      <c r="J10" s="41" t="s">
        <v>73</v>
      </c>
      <c r="K10" s="55" t="s">
        <v>123</v>
      </c>
      <c r="L10" s="56">
        <f>0/1</f>
        <v>0</v>
      </c>
      <c r="M10" s="56">
        <v>0</v>
      </c>
      <c r="N10" s="57" t="s">
        <v>6</v>
      </c>
      <c r="O10" s="80" t="s">
        <v>28</v>
      </c>
      <c r="P10" s="56">
        <v>1</v>
      </c>
      <c r="Q10" s="88" t="s">
        <v>162</v>
      </c>
      <c r="R10" s="75" t="s">
        <v>183</v>
      </c>
      <c r="S10" s="93" t="s">
        <v>69</v>
      </c>
      <c r="T10" s="99" t="s">
        <v>216</v>
      </c>
      <c r="U10" s="100" t="s">
        <v>69</v>
      </c>
      <c r="V10" s="104">
        <v>41530</v>
      </c>
      <c r="W10" s="105" t="s">
        <v>208</v>
      </c>
    </row>
    <row r="11" spans="1:23" ht="347.25" customHeight="1" thickBot="1" thickTop="1">
      <c r="A11" s="179"/>
      <c r="B11" s="136"/>
      <c r="C11" s="154"/>
      <c r="D11" s="176"/>
      <c r="E11" s="176"/>
      <c r="F11" s="148"/>
      <c r="G11" s="40" t="s">
        <v>77</v>
      </c>
      <c r="H11" s="16">
        <v>41334</v>
      </c>
      <c r="I11" s="16">
        <v>41425</v>
      </c>
      <c r="J11" s="41" t="s">
        <v>73</v>
      </c>
      <c r="K11" s="58" t="s">
        <v>23</v>
      </c>
      <c r="L11" s="59">
        <v>0</v>
      </c>
      <c r="M11" s="59">
        <v>0</v>
      </c>
      <c r="N11" s="60" t="s">
        <v>7</v>
      </c>
      <c r="O11" s="80" t="s">
        <v>157</v>
      </c>
      <c r="P11" s="56">
        <v>0</v>
      </c>
      <c r="Q11" s="88" t="s">
        <v>163</v>
      </c>
      <c r="R11" s="75" t="s">
        <v>199</v>
      </c>
      <c r="S11" s="93">
        <v>0</v>
      </c>
      <c r="T11" s="99" t="s">
        <v>221</v>
      </c>
      <c r="U11" s="103">
        <v>0</v>
      </c>
      <c r="V11" s="104">
        <v>41530</v>
      </c>
      <c r="W11" s="105" t="s">
        <v>208</v>
      </c>
    </row>
    <row r="12" spans="1:23" ht="296.25" customHeight="1" thickBot="1" thickTop="1">
      <c r="A12" s="179"/>
      <c r="B12" s="136"/>
      <c r="C12" s="154"/>
      <c r="D12" s="176"/>
      <c r="E12" s="176"/>
      <c r="F12" s="148"/>
      <c r="G12" s="40" t="s">
        <v>78</v>
      </c>
      <c r="H12" s="16">
        <v>41334</v>
      </c>
      <c r="I12" s="16">
        <v>41425</v>
      </c>
      <c r="J12" s="41" t="s">
        <v>73</v>
      </c>
      <c r="K12" s="55" t="s">
        <v>138</v>
      </c>
      <c r="L12" s="56">
        <v>0</v>
      </c>
      <c r="M12" s="56">
        <v>0</v>
      </c>
      <c r="N12" s="60" t="s">
        <v>8</v>
      </c>
      <c r="O12" s="80" t="s">
        <v>148</v>
      </c>
      <c r="P12" s="56">
        <v>0</v>
      </c>
      <c r="Q12" s="56" t="s">
        <v>164</v>
      </c>
      <c r="R12" s="75" t="s">
        <v>181</v>
      </c>
      <c r="S12" s="93">
        <v>1</v>
      </c>
      <c r="T12" s="99" t="s">
        <v>217</v>
      </c>
      <c r="U12" s="103">
        <v>1</v>
      </c>
      <c r="V12" s="104">
        <v>41530</v>
      </c>
      <c r="W12" s="105" t="s">
        <v>208</v>
      </c>
    </row>
    <row r="13" spans="1:23" ht="324" customHeight="1" thickBot="1" thickTop="1">
      <c r="A13" s="179"/>
      <c r="B13" s="136"/>
      <c r="C13" s="154"/>
      <c r="D13" s="176"/>
      <c r="E13" s="176"/>
      <c r="F13" s="148"/>
      <c r="G13" s="40" t="s">
        <v>79</v>
      </c>
      <c r="H13" s="16">
        <v>41334</v>
      </c>
      <c r="I13" s="16">
        <v>41425</v>
      </c>
      <c r="J13" s="41" t="s">
        <v>73</v>
      </c>
      <c r="K13" s="55" t="s">
        <v>130</v>
      </c>
      <c r="L13" s="56">
        <v>1</v>
      </c>
      <c r="M13" s="56">
        <v>1</v>
      </c>
      <c r="N13" s="60" t="s">
        <v>9</v>
      </c>
      <c r="O13" s="89" t="s">
        <v>69</v>
      </c>
      <c r="P13" s="86" t="s">
        <v>69</v>
      </c>
      <c r="Q13" s="90" t="s">
        <v>165</v>
      </c>
      <c r="R13" s="75" t="s">
        <v>185</v>
      </c>
      <c r="S13" s="93">
        <f>2/2</f>
        <v>1</v>
      </c>
      <c r="T13" s="99" t="s">
        <v>216</v>
      </c>
      <c r="U13" s="100" t="s">
        <v>69</v>
      </c>
      <c r="V13" s="104">
        <v>41530</v>
      </c>
      <c r="W13" s="105" t="s">
        <v>208</v>
      </c>
    </row>
    <row r="14" spans="1:23" ht="295.5" customHeight="1" thickBot="1" thickTop="1">
      <c r="A14" s="179"/>
      <c r="B14" s="136"/>
      <c r="C14" s="154"/>
      <c r="D14" s="176"/>
      <c r="E14" s="176"/>
      <c r="F14" s="148"/>
      <c r="G14" s="40" t="s">
        <v>80</v>
      </c>
      <c r="H14" s="16">
        <v>41334</v>
      </c>
      <c r="I14" s="16">
        <v>41425</v>
      </c>
      <c r="J14" s="41" t="s">
        <v>73</v>
      </c>
      <c r="K14" s="55" t="s">
        <v>124</v>
      </c>
      <c r="L14" s="56">
        <v>0</v>
      </c>
      <c r="M14" s="56">
        <v>0</v>
      </c>
      <c r="N14" s="60" t="s">
        <v>10</v>
      </c>
      <c r="O14" s="80" t="s">
        <v>152</v>
      </c>
      <c r="P14" s="56">
        <v>0.3333</v>
      </c>
      <c r="Q14" s="88" t="s">
        <v>166</v>
      </c>
      <c r="R14" s="75" t="s">
        <v>184</v>
      </c>
      <c r="S14" s="93">
        <v>0.7777</v>
      </c>
      <c r="T14" s="99" t="s">
        <v>220</v>
      </c>
      <c r="U14" s="103">
        <v>0.78</v>
      </c>
      <c r="V14" s="104">
        <v>41530</v>
      </c>
      <c r="W14" s="105" t="s">
        <v>208</v>
      </c>
    </row>
    <row r="15" spans="1:23" ht="320.25" customHeight="1" thickBot="1" thickTop="1">
      <c r="A15" s="179"/>
      <c r="B15" s="136"/>
      <c r="C15" s="154"/>
      <c r="D15" s="176"/>
      <c r="E15" s="176"/>
      <c r="F15" s="148"/>
      <c r="G15" s="40" t="s">
        <v>81</v>
      </c>
      <c r="H15" s="16">
        <v>41334</v>
      </c>
      <c r="I15" s="16">
        <v>41425</v>
      </c>
      <c r="J15" s="41" t="s">
        <v>73</v>
      </c>
      <c r="K15" s="55" t="s">
        <v>0</v>
      </c>
      <c r="L15" s="56">
        <v>0</v>
      </c>
      <c r="M15" s="56">
        <v>0</v>
      </c>
      <c r="N15" s="60" t="s">
        <v>11</v>
      </c>
      <c r="O15" s="80" t="s">
        <v>143</v>
      </c>
      <c r="P15" s="56">
        <v>0.5</v>
      </c>
      <c r="Q15" s="88" t="s">
        <v>167</v>
      </c>
      <c r="R15" s="75" t="s">
        <v>192</v>
      </c>
      <c r="S15" s="93">
        <v>1</v>
      </c>
      <c r="T15" s="99" t="s">
        <v>218</v>
      </c>
      <c r="U15" s="103">
        <v>1</v>
      </c>
      <c r="V15" s="104">
        <v>41530</v>
      </c>
      <c r="W15" s="105" t="s">
        <v>208</v>
      </c>
    </row>
    <row r="16" spans="1:23" ht="210.75" customHeight="1" thickBot="1" thickTop="1">
      <c r="A16" s="179"/>
      <c r="B16" s="136"/>
      <c r="C16" s="154"/>
      <c r="D16" s="176"/>
      <c r="E16" s="176"/>
      <c r="F16" s="148"/>
      <c r="G16" s="40" t="s">
        <v>82</v>
      </c>
      <c r="H16" s="16">
        <v>41334</v>
      </c>
      <c r="I16" s="16">
        <v>41425</v>
      </c>
      <c r="J16" s="41" t="s">
        <v>73</v>
      </c>
      <c r="K16" s="52" t="s">
        <v>133</v>
      </c>
      <c r="L16" s="59" t="s">
        <v>69</v>
      </c>
      <c r="M16" s="59" t="s">
        <v>69</v>
      </c>
      <c r="N16" s="61" t="s">
        <v>69</v>
      </c>
      <c r="O16" s="81" t="s">
        <v>69</v>
      </c>
      <c r="P16" s="86">
        <v>0</v>
      </c>
      <c r="Q16" s="88" t="s">
        <v>168</v>
      </c>
      <c r="R16" s="74" t="s">
        <v>69</v>
      </c>
      <c r="S16" s="93" t="s">
        <v>69</v>
      </c>
      <c r="T16" s="99" t="s">
        <v>216</v>
      </c>
      <c r="U16" s="100" t="s">
        <v>69</v>
      </c>
      <c r="V16" s="104">
        <v>41530</v>
      </c>
      <c r="W16" s="105" t="s">
        <v>208</v>
      </c>
    </row>
    <row r="17" spans="1:23" ht="408.75" customHeight="1" thickBot="1" thickTop="1">
      <c r="A17" s="179"/>
      <c r="B17" s="136"/>
      <c r="C17" s="154"/>
      <c r="D17" s="176"/>
      <c r="E17" s="176"/>
      <c r="F17" s="148"/>
      <c r="G17" s="40" t="s">
        <v>83</v>
      </c>
      <c r="H17" s="16">
        <v>41334</v>
      </c>
      <c r="I17" s="16">
        <v>41425</v>
      </c>
      <c r="J17" s="41" t="s">
        <v>73</v>
      </c>
      <c r="K17" s="55" t="s">
        <v>140</v>
      </c>
      <c r="L17" s="56">
        <v>0</v>
      </c>
      <c r="M17" s="56">
        <v>0</v>
      </c>
      <c r="N17" s="60" t="s">
        <v>12</v>
      </c>
      <c r="O17" s="82" t="s">
        <v>149</v>
      </c>
      <c r="P17" s="56">
        <v>0</v>
      </c>
      <c r="Q17" s="88" t="s">
        <v>169</v>
      </c>
      <c r="R17" s="75" t="s">
        <v>199</v>
      </c>
      <c r="S17" s="93">
        <v>0</v>
      </c>
      <c r="T17" s="99" t="s">
        <v>222</v>
      </c>
      <c r="U17" s="103">
        <v>0</v>
      </c>
      <c r="V17" s="104">
        <v>41530</v>
      </c>
      <c r="W17" s="105" t="s">
        <v>208</v>
      </c>
    </row>
    <row r="18" spans="1:23" ht="285.75" customHeight="1" thickBot="1" thickTop="1">
      <c r="A18" s="179"/>
      <c r="B18" s="136"/>
      <c r="C18" s="154"/>
      <c r="D18" s="176"/>
      <c r="E18" s="176"/>
      <c r="F18" s="148"/>
      <c r="G18" s="40" t="s">
        <v>84</v>
      </c>
      <c r="H18" s="16">
        <v>41334</v>
      </c>
      <c r="I18" s="16">
        <v>41425</v>
      </c>
      <c r="J18" s="41" t="s">
        <v>73</v>
      </c>
      <c r="K18" s="55" t="s">
        <v>125</v>
      </c>
      <c r="L18" s="56">
        <f>0/1</f>
        <v>0</v>
      </c>
      <c r="M18" s="56">
        <f>0/1</f>
        <v>0</v>
      </c>
      <c r="N18" s="57" t="s">
        <v>13</v>
      </c>
      <c r="O18" s="80" t="s">
        <v>141</v>
      </c>
      <c r="P18" s="56">
        <v>1</v>
      </c>
      <c r="Q18" s="88" t="s">
        <v>170</v>
      </c>
      <c r="R18" s="77" t="s">
        <v>189</v>
      </c>
      <c r="S18" s="93">
        <v>1</v>
      </c>
      <c r="T18" s="99" t="s">
        <v>216</v>
      </c>
      <c r="U18" s="100" t="s">
        <v>69</v>
      </c>
      <c r="V18" s="104">
        <v>41530</v>
      </c>
      <c r="W18" s="105" t="s">
        <v>208</v>
      </c>
    </row>
    <row r="19" spans="1:23" ht="189" customHeight="1" thickBot="1" thickTop="1">
      <c r="A19" s="179"/>
      <c r="B19" s="136"/>
      <c r="C19" s="154"/>
      <c r="D19" s="176"/>
      <c r="E19" s="176"/>
      <c r="F19" s="148"/>
      <c r="G19" s="40" t="s">
        <v>85</v>
      </c>
      <c r="H19" s="16">
        <v>41334</v>
      </c>
      <c r="I19" s="16">
        <v>41425</v>
      </c>
      <c r="J19" s="41" t="s">
        <v>73</v>
      </c>
      <c r="K19" s="52" t="s">
        <v>132</v>
      </c>
      <c r="L19" s="56" t="s">
        <v>69</v>
      </c>
      <c r="M19" s="56" t="s">
        <v>69</v>
      </c>
      <c r="N19" s="62" t="s">
        <v>69</v>
      </c>
      <c r="O19" s="80" t="s">
        <v>30</v>
      </c>
      <c r="P19" s="86" t="s">
        <v>69</v>
      </c>
      <c r="Q19" s="86" t="s">
        <v>69</v>
      </c>
      <c r="R19" s="74" t="s">
        <v>69</v>
      </c>
      <c r="S19" s="93" t="s">
        <v>69</v>
      </c>
      <c r="T19" s="99" t="s">
        <v>216</v>
      </c>
      <c r="U19" s="100" t="s">
        <v>69</v>
      </c>
      <c r="V19" s="104">
        <v>41530</v>
      </c>
      <c r="W19" s="105" t="s">
        <v>208</v>
      </c>
    </row>
    <row r="20" spans="1:23" ht="255" customHeight="1" thickBot="1" thickTop="1">
      <c r="A20" s="179"/>
      <c r="B20" s="136"/>
      <c r="C20" s="154"/>
      <c r="D20" s="176"/>
      <c r="E20" s="176"/>
      <c r="F20" s="148"/>
      <c r="G20" s="40" t="s">
        <v>86</v>
      </c>
      <c r="H20" s="16">
        <v>41334</v>
      </c>
      <c r="I20" s="16">
        <v>41425</v>
      </c>
      <c r="J20" s="41" t="s">
        <v>73</v>
      </c>
      <c r="K20" s="55" t="s">
        <v>137</v>
      </c>
      <c r="L20" s="56">
        <v>0</v>
      </c>
      <c r="M20" s="56">
        <v>0</v>
      </c>
      <c r="N20" s="57" t="s">
        <v>14</v>
      </c>
      <c r="O20" s="80" t="s">
        <v>142</v>
      </c>
      <c r="P20" s="56">
        <v>1</v>
      </c>
      <c r="Q20" s="88" t="s">
        <v>171</v>
      </c>
      <c r="R20" s="74" t="s">
        <v>69</v>
      </c>
      <c r="S20" s="93" t="s">
        <v>69</v>
      </c>
      <c r="T20" s="99" t="s">
        <v>216</v>
      </c>
      <c r="U20" s="100" t="s">
        <v>69</v>
      </c>
      <c r="V20" s="104">
        <v>41530</v>
      </c>
      <c r="W20" s="105" t="s">
        <v>208</v>
      </c>
    </row>
    <row r="21" spans="1:23" ht="408.75" customHeight="1" thickBot="1" thickTop="1">
      <c r="A21" s="49">
        <v>2</v>
      </c>
      <c r="B21" s="136"/>
      <c r="C21" s="155"/>
      <c r="D21" s="177"/>
      <c r="E21" s="177"/>
      <c r="F21" s="149"/>
      <c r="G21" s="42" t="s">
        <v>87</v>
      </c>
      <c r="H21" s="26">
        <v>41334</v>
      </c>
      <c r="I21" s="26">
        <v>41425</v>
      </c>
      <c r="J21" s="43" t="s">
        <v>89</v>
      </c>
      <c r="K21" s="63" t="s">
        <v>131</v>
      </c>
      <c r="L21" s="56">
        <v>0.13</v>
      </c>
      <c r="M21" s="56">
        <v>0.13</v>
      </c>
      <c r="N21" s="62" t="s">
        <v>15</v>
      </c>
      <c r="O21" s="83" t="s">
        <v>150</v>
      </c>
      <c r="P21" s="56">
        <f>(8/18)</f>
        <v>0.4444444444444444</v>
      </c>
      <c r="Q21" s="88" t="s">
        <v>172</v>
      </c>
      <c r="R21" s="76" t="s">
        <v>190</v>
      </c>
      <c r="S21" s="93">
        <v>0.58</v>
      </c>
      <c r="T21" s="76" t="s">
        <v>219</v>
      </c>
      <c r="U21" s="122">
        <v>0.7</v>
      </c>
      <c r="V21" s="104">
        <v>41530</v>
      </c>
      <c r="W21" s="105" t="s">
        <v>208</v>
      </c>
    </row>
    <row r="22" spans="1:23" ht="294" customHeight="1" thickBot="1" thickTop="1">
      <c r="A22" s="47">
        <v>3</v>
      </c>
      <c r="B22" s="136"/>
      <c r="C22" s="145" t="s">
        <v>51</v>
      </c>
      <c r="D22" s="158" t="s">
        <v>116</v>
      </c>
      <c r="E22" s="27" t="s">
        <v>92</v>
      </c>
      <c r="F22" s="27" t="s">
        <v>93</v>
      </c>
      <c r="G22" s="28" t="s">
        <v>94</v>
      </c>
      <c r="H22" s="24">
        <v>41456</v>
      </c>
      <c r="I22" s="24">
        <v>41670</v>
      </c>
      <c r="J22" s="23" t="s">
        <v>95</v>
      </c>
      <c r="K22" s="64" t="s">
        <v>136</v>
      </c>
      <c r="L22" s="59" t="s">
        <v>69</v>
      </c>
      <c r="M22" s="59" t="s">
        <v>69</v>
      </c>
      <c r="N22" s="61" t="s">
        <v>69</v>
      </c>
      <c r="O22" s="70" t="s">
        <v>31</v>
      </c>
      <c r="P22" s="86" t="s">
        <v>69</v>
      </c>
      <c r="Q22" s="86" t="s">
        <v>69</v>
      </c>
      <c r="R22" s="77" t="s">
        <v>182</v>
      </c>
      <c r="S22" s="94">
        <v>1</v>
      </c>
      <c r="T22" s="77" t="s">
        <v>207</v>
      </c>
      <c r="U22" s="122">
        <v>1</v>
      </c>
      <c r="V22" s="24">
        <v>41528</v>
      </c>
      <c r="W22" s="77" t="s">
        <v>208</v>
      </c>
    </row>
    <row r="23" spans="1:23" ht="358.5" customHeight="1" thickBot="1" thickTop="1">
      <c r="A23" s="111">
        <v>4</v>
      </c>
      <c r="B23" s="136"/>
      <c r="C23" s="146"/>
      <c r="D23" s="159"/>
      <c r="E23" s="113" t="s">
        <v>96</v>
      </c>
      <c r="F23" s="113" t="s">
        <v>97</v>
      </c>
      <c r="G23" s="115" t="s">
        <v>94</v>
      </c>
      <c r="H23" s="116">
        <v>41334</v>
      </c>
      <c r="I23" s="116">
        <v>41455</v>
      </c>
      <c r="J23" s="114" t="s">
        <v>98</v>
      </c>
      <c r="K23" s="112" t="s">
        <v>151</v>
      </c>
      <c r="L23" s="110">
        <v>0.4</v>
      </c>
      <c r="M23" s="110">
        <v>0.8</v>
      </c>
      <c r="N23" s="109" t="s">
        <v>16</v>
      </c>
      <c r="O23" s="70" t="s">
        <v>153</v>
      </c>
      <c r="P23" s="56">
        <v>0.2</v>
      </c>
      <c r="Q23" s="108" t="s">
        <v>173</v>
      </c>
      <c r="R23" s="77" t="s">
        <v>180</v>
      </c>
      <c r="S23" s="93">
        <v>0.2</v>
      </c>
      <c r="T23" s="77" t="s">
        <v>210</v>
      </c>
      <c r="U23" s="122">
        <v>0.2</v>
      </c>
      <c r="V23" s="24">
        <v>41530</v>
      </c>
      <c r="W23" s="77" t="s">
        <v>208</v>
      </c>
    </row>
    <row r="24" spans="1:23" ht="409.5" customHeight="1" thickBot="1" thickTop="1">
      <c r="A24" s="180">
        <v>5</v>
      </c>
      <c r="B24" s="136"/>
      <c r="C24" s="145" t="s">
        <v>52</v>
      </c>
      <c r="D24" s="143" t="s">
        <v>53</v>
      </c>
      <c r="E24" s="44" t="s">
        <v>110</v>
      </c>
      <c r="F24" s="135" t="s">
        <v>37</v>
      </c>
      <c r="G24" s="141" t="s">
        <v>99</v>
      </c>
      <c r="H24" s="36">
        <v>41426</v>
      </c>
      <c r="I24" s="36">
        <v>41485</v>
      </c>
      <c r="J24" s="37" t="s">
        <v>43</v>
      </c>
      <c r="K24" s="65" t="s">
        <v>127</v>
      </c>
      <c r="L24" s="56">
        <v>0</v>
      </c>
      <c r="M24" s="56">
        <v>0</v>
      </c>
      <c r="N24" s="60" t="s">
        <v>17</v>
      </c>
      <c r="O24" s="84" t="s">
        <v>154</v>
      </c>
      <c r="P24" s="56">
        <v>0.0025</v>
      </c>
      <c r="Q24" s="88" t="s">
        <v>174</v>
      </c>
      <c r="R24" s="78" t="s">
        <v>194</v>
      </c>
      <c r="S24" s="93">
        <v>0</v>
      </c>
      <c r="T24" s="77" t="s">
        <v>213</v>
      </c>
      <c r="U24" s="122">
        <v>0</v>
      </c>
      <c r="V24" s="24">
        <v>41530</v>
      </c>
      <c r="W24" s="77" t="s">
        <v>208</v>
      </c>
    </row>
    <row r="25" spans="1:27" ht="408.75" customHeight="1" thickBot="1" thickTop="1">
      <c r="A25" s="180"/>
      <c r="B25" s="136"/>
      <c r="C25" s="146"/>
      <c r="D25" s="144"/>
      <c r="E25" s="45" t="s">
        <v>63</v>
      </c>
      <c r="F25" s="138"/>
      <c r="G25" s="142"/>
      <c r="H25" s="36">
        <v>41487</v>
      </c>
      <c r="I25" s="36">
        <v>41638</v>
      </c>
      <c r="J25" s="37" t="s">
        <v>1</v>
      </c>
      <c r="K25" s="65" t="s">
        <v>127</v>
      </c>
      <c r="L25" s="56">
        <v>0</v>
      </c>
      <c r="M25" s="56">
        <v>0</v>
      </c>
      <c r="N25" s="60" t="s">
        <v>17</v>
      </c>
      <c r="O25" s="84" t="s">
        <v>154</v>
      </c>
      <c r="P25" s="56" t="s">
        <v>69</v>
      </c>
      <c r="Q25" s="56" t="s">
        <v>69</v>
      </c>
      <c r="R25" s="78" t="s">
        <v>195</v>
      </c>
      <c r="S25" s="93">
        <v>0</v>
      </c>
      <c r="T25" s="101" t="s">
        <v>69</v>
      </c>
      <c r="U25" s="123" t="s">
        <v>69</v>
      </c>
      <c r="V25" s="24">
        <v>41530</v>
      </c>
      <c r="W25" s="77" t="s">
        <v>208</v>
      </c>
      <c r="AA25" s="121"/>
    </row>
    <row r="26" spans="1:27" ht="278.25" customHeight="1" thickBot="1" thickTop="1">
      <c r="A26" s="157">
        <v>6</v>
      </c>
      <c r="B26" s="150" t="s">
        <v>54</v>
      </c>
      <c r="C26" s="135" t="s">
        <v>55</v>
      </c>
      <c r="D26" s="156" t="s">
        <v>47</v>
      </c>
      <c r="E26" s="135" t="s">
        <v>114</v>
      </c>
      <c r="F26" s="44" t="s">
        <v>113</v>
      </c>
      <c r="G26" s="168" t="s">
        <v>111</v>
      </c>
      <c r="H26" s="35">
        <v>41456</v>
      </c>
      <c r="I26" s="35">
        <v>41485</v>
      </c>
      <c r="J26" s="46" t="s">
        <v>108</v>
      </c>
      <c r="K26" s="66" t="s">
        <v>128</v>
      </c>
      <c r="L26" s="56">
        <v>0</v>
      </c>
      <c r="M26" s="56">
        <v>0</v>
      </c>
      <c r="N26" s="60" t="s">
        <v>17</v>
      </c>
      <c r="O26" s="83" t="s">
        <v>29</v>
      </c>
      <c r="P26" s="56" t="s">
        <v>69</v>
      </c>
      <c r="Q26" s="56" t="s">
        <v>69</v>
      </c>
      <c r="R26" s="76" t="s">
        <v>196</v>
      </c>
      <c r="S26" s="93">
        <v>0</v>
      </c>
      <c r="T26" s="76" t="s">
        <v>212</v>
      </c>
      <c r="U26" s="122">
        <v>0</v>
      </c>
      <c r="V26" s="24">
        <v>41530</v>
      </c>
      <c r="W26" s="77" t="s">
        <v>208</v>
      </c>
      <c r="AA26" s="121"/>
    </row>
    <row r="27" spans="1:27" ht="310.5" customHeight="1" thickBot="1" thickTop="1">
      <c r="A27" s="157"/>
      <c r="B27" s="151"/>
      <c r="C27" s="135"/>
      <c r="D27" s="156"/>
      <c r="E27" s="135"/>
      <c r="F27" s="44" t="s">
        <v>112</v>
      </c>
      <c r="G27" s="169"/>
      <c r="H27" s="13">
        <v>41487</v>
      </c>
      <c r="I27" s="13">
        <v>41638</v>
      </c>
      <c r="J27" s="170" t="s">
        <v>60</v>
      </c>
      <c r="K27" s="67" t="s">
        <v>129</v>
      </c>
      <c r="L27" s="56">
        <v>0</v>
      </c>
      <c r="M27" s="56" t="s">
        <v>69</v>
      </c>
      <c r="N27" s="62" t="s">
        <v>69</v>
      </c>
      <c r="O27" s="85" t="s">
        <v>146</v>
      </c>
      <c r="P27" s="56" t="s">
        <v>69</v>
      </c>
      <c r="Q27" s="56" t="s">
        <v>69</v>
      </c>
      <c r="R27" s="79" t="s">
        <v>197</v>
      </c>
      <c r="S27" s="93">
        <v>0</v>
      </c>
      <c r="T27" s="76" t="s">
        <v>214</v>
      </c>
      <c r="U27" s="122">
        <v>0</v>
      </c>
      <c r="V27" s="24">
        <v>41530</v>
      </c>
      <c r="W27" s="77" t="s">
        <v>208</v>
      </c>
      <c r="AA27" s="121"/>
    </row>
    <row r="28" spans="1:23" ht="301.5" customHeight="1" thickBot="1" thickTop="1">
      <c r="A28" s="157"/>
      <c r="B28" s="151"/>
      <c r="C28" s="135"/>
      <c r="D28" s="156"/>
      <c r="E28" s="135"/>
      <c r="F28" s="44" t="s">
        <v>59</v>
      </c>
      <c r="G28" s="169"/>
      <c r="H28" s="13">
        <v>41487</v>
      </c>
      <c r="I28" s="13">
        <v>41638</v>
      </c>
      <c r="J28" s="171"/>
      <c r="K28" s="67" t="s">
        <v>69</v>
      </c>
      <c r="L28" s="56" t="s">
        <v>69</v>
      </c>
      <c r="M28" s="56" t="s">
        <v>69</v>
      </c>
      <c r="N28" s="62" t="s">
        <v>69</v>
      </c>
      <c r="O28" s="85" t="s">
        <v>146</v>
      </c>
      <c r="P28" s="56" t="s">
        <v>69</v>
      </c>
      <c r="Q28" s="56" t="s">
        <v>69</v>
      </c>
      <c r="R28" s="79" t="s">
        <v>197</v>
      </c>
      <c r="S28" s="93">
        <v>0</v>
      </c>
      <c r="T28" s="106" t="s">
        <v>213</v>
      </c>
      <c r="U28" s="122">
        <v>0</v>
      </c>
      <c r="V28" s="24">
        <v>41530</v>
      </c>
      <c r="W28" s="77" t="s">
        <v>208</v>
      </c>
    </row>
    <row r="29" spans="1:23" ht="409.5" customHeight="1" thickBot="1" thickTop="1">
      <c r="A29" s="157">
        <v>7</v>
      </c>
      <c r="B29" s="151"/>
      <c r="C29" s="139" t="s">
        <v>55</v>
      </c>
      <c r="D29" s="139" t="s">
        <v>56</v>
      </c>
      <c r="E29" s="139" t="s">
        <v>64</v>
      </c>
      <c r="F29" s="139" t="s">
        <v>65</v>
      </c>
      <c r="G29" s="172" t="s">
        <v>135</v>
      </c>
      <c r="H29" s="160">
        <v>41334</v>
      </c>
      <c r="I29" s="160">
        <v>41455</v>
      </c>
      <c r="J29" s="165" t="s">
        <v>66</v>
      </c>
      <c r="K29" s="193" t="s">
        <v>155</v>
      </c>
      <c r="L29" s="133">
        <v>0.82</v>
      </c>
      <c r="M29" s="133">
        <v>0.82</v>
      </c>
      <c r="N29" s="131" t="s">
        <v>18</v>
      </c>
      <c r="O29" s="163" t="s">
        <v>156</v>
      </c>
      <c r="P29" s="164">
        <f>26/34</f>
        <v>0.7647058823529411</v>
      </c>
      <c r="Q29" s="128" t="s">
        <v>175</v>
      </c>
      <c r="R29" s="126" t="s">
        <v>191</v>
      </c>
      <c r="S29" s="127">
        <v>0.85</v>
      </c>
      <c r="T29" s="181" t="s">
        <v>223</v>
      </c>
      <c r="U29" s="184">
        <v>0.3823</v>
      </c>
      <c r="V29" s="187">
        <v>41528</v>
      </c>
      <c r="W29" s="190" t="s">
        <v>208</v>
      </c>
    </row>
    <row r="30" spans="1:23" ht="409.5" customHeight="1" thickBot="1" thickTop="1">
      <c r="A30" s="157"/>
      <c r="B30" s="151"/>
      <c r="C30" s="139"/>
      <c r="D30" s="139"/>
      <c r="E30" s="139"/>
      <c r="F30" s="139"/>
      <c r="G30" s="173"/>
      <c r="H30" s="161"/>
      <c r="I30" s="161"/>
      <c r="J30" s="166"/>
      <c r="K30" s="194"/>
      <c r="L30" s="134"/>
      <c r="M30" s="134"/>
      <c r="N30" s="132"/>
      <c r="O30" s="163"/>
      <c r="P30" s="164"/>
      <c r="Q30" s="129"/>
      <c r="R30" s="126"/>
      <c r="S30" s="127"/>
      <c r="T30" s="182"/>
      <c r="U30" s="185"/>
      <c r="V30" s="188"/>
      <c r="W30" s="191"/>
    </row>
    <row r="31" spans="1:23" ht="409.5" customHeight="1" thickBot="1" thickTop="1">
      <c r="A31" s="157"/>
      <c r="B31" s="151"/>
      <c r="C31" s="139"/>
      <c r="D31" s="139"/>
      <c r="E31" s="139"/>
      <c r="F31" s="139"/>
      <c r="G31" s="173"/>
      <c r="H31" s="161"/>
      <c r="I31" s="161"/>
      <c r="J31" s="166"/>
      <c r="K31" s="194"/>
      <c r="L31" s="134"/>
      <c r="M31" s="134"/>
      <c r="N31" s="132"/>
      <c r="O31" s="163"/>
      <c r="P31" s="164"/>
      <c r="Q31" s="129"/>
      <c r="R31" s="126"/>
      <c r="S31" s="127"/>
      <c r="T31" s="182"/>
      <c r="U31" s="185"/>
      <c r="V31" s="188"/>
      <c r="W31" s="191"/>
    </row>
    <row r="32" spans="1:23" ht="408.75" customHeight="1" thickBot="1" thickTop="1">
      <c r="A32" s="157"/>
      <c r="B32" s="151"/>
      <c r="C32" s="139"/>
      <c r="D32" s="139"/>
      <c r="E32" s="139"/>
      <c r="F32" s="139"/>
      <c r="G32" s="174"/>
      <c r="H32" s="162"/>
      <c r="I32" s="162"/>
      <c r="J32" s="167"/>
      <c r="K32" s="195"/>
      <c r="L32" s="134"/>
      <c r="M32" s="134"/>
      <c r="N32" s="132"/>
      <c r="O32" s="163"/>
      <c r="P32" s="164"/>
      <c r="Q32" s="130"/>
      <c r="R32" s="126"/>
      <c r="S32" s="127"/>
      <c r="T32" s="183"/>
      <c r="U32" s="186"/>
      <c r="V32" s="189"/>
      <c r="W32" s="192"/>
    </row>
    <row r="33" spans="1:23" ht="408.75" customHeight="1" thickBot="1" thickTop="1">
      <c r="A33" s="157"/>
      <c r="B33" s="151"/>
      <c r="C33" s="139"/>
      <c r="D33" s="139"/>
      <c r="E33" s="27" t="s">
        <v>25</v>
      </c>
      <c r="F33" s="27" t="s">
        <v>38</v>
      </c>
      <c r="G33" s="29" t="s">
        <v>26</v>
      </c>
      <c r="H33" s="7">
        <v>41456</v>
      </c>
      <c r="I33" s="7">
        <v>41516</v>
      </c>
      <c r="J33" s="8" t="s">
        <v>27</v>
      </c>
      <c r="K33" s="68" t="s">
        <v>139</v>
      </c>
      <c r="L33" s="56">
        <v>1</v>
      </c>
      <c r="M33" s="56">
        <v>1</v>
      </c>
      <c r="N33" s="60" t="s">
        <v>19</v>
      </c>
      <c r="O33" s="70" t="s">
        <v>146</v>
      </c>
      <c r="P33" s="56" t="s">
        <v>69</v>
      </c>
      <c r="Q33" s="56" t="s">
        <v>69</v>
      </c>
      <c r="R33" s="77" t="s">
        <v>193</v>
      </c>
      <c r="S33" s="93">
        <v>1</v>
      </c>
      <c r="T33" s="107" t="s">
        <v>209</v>
      </c>
      <c r="U33" s="124">
        <v>0.3157</v>
      </c>
      <c r="V33" s="24">
        <v>41528</v>
      </c>
      <c r="W33" s="77" t="s">
        <v>208</v>
      </c>
    </row>
    <row r="34" spans="1:23" ht="406.5" customHeight="1" thickBot="1" thickTop="1">
      <c r="A34" s="157">
        <v>8</v>
      </c>
      <c r="B34" s="151"/>
      <c r="C34" s="139" t="s">
        <v>55</v>
      </c>
      <c r="D34" s="139" t="s">
        <v>116</v>
      </c>
      <c r="E34" s="139" t="s">
        <v>103</v>
      </c>
      <c r="F34" s="27" t="s">
        <v>104</v>
      </c>
      <c r="G34" s="29" t="s">
        <v>115</v>
      </c>
      <c r="H34" s="7">
        <v>41334</v>
      </c>
      <c r="I34" s="7">
        <v>41394</v>
      </c>
      <c r="J34" s="8" t="s">
        <v>107</v>
      </c>
      <c r="K34" s="68" t="s">
        <v>120</v>
      </c>
      <c r="L34" s="56">
        <v>1</v>
      </c>
      <c r="M34" s="56">
        <v>1</v>
      </c>
      <c r="N34" s="60" t="s">
        <v>20</v>
      </c>
      <c r="O34" s="91" t="s">
        <v>144</v>
      </c>
      <c r="P34" s="90">
        <v>1</v>
      </c>
      <c r="Q34" s="92" t="s">
        <v>176</v>
      </c>
      <c r="R34" s="75" t="s">
        <v>199</v>
      </c>
      <c r="S34" s="93">
        <v>0</v>
      </c>
      <c r="T34" s="95" t="s">
        <v>204</v>
      </c>
      <c r="U34" s="122">
        <v>0</v>
      </c>
      <c r="V34" s="24">
        <v>41528</v>
      </c>
      <c r="W34" s="77" t="s">
        <v>208</v>
      </c>
    </row>
    <row r="35" spans="1:23" ht="307.5" customHeight="1" thickBot="1" thickTop="1">
      <c r="A35" s="157"/>
      <c r="B35" s="151"/>
      <c r="C35" s="139"/>
      <c r="D35" s="139"/>
      <c r="E35" s="139"/>
      <c r="F35" s="27" t="s">
        <v>105</v>
      </c>
      <c r="G35" s="29" t="s">
        <v>115</v>
      </c>
      <c r="H35" s="7">
        <v>41395</v>
      </c>
      <c r="I35" s="7">
        <v>41455</v>
      </c>
      <c r="J35" s="8" t="s">
        <v>108</v>
      </c>
      <c r="K35" s="68" t="s">
        <v>121</v>
      </c>
      <c r="L35" s="56" t="s">
        <v>69</v>
      </c>
      <c r="M35" s="56" t="s">
        <v>69</v>
      </c>
      <c r="N35" s="62" t="s">
        <v>69</v>
      </c>
      <c r="O35" s="70" t="s">
        <v>145</v>
      </c>
      <c r="P35" s="56">
        <v>0</v>
      </c>
      <c r="Q35" s="92" t="s">
        <v>177</v>
      </c>
      <c r="R35" s="77" t="s">
        <v>187</v>
      </c>
      <c r="S35" s="93">
        <v>0</v>
      </c>
      <c r="T35" s="99" t="s">
        <v>211</v>
      </c>
      <c r="U35" s="122">
        <v>0</v>
      </c>
      <c r="V35" s="24">
        <v>41530</v>
      </c>
      <c r="W35" s="77" t="s">
        <v>208</v>
      </c>
    </row>
    <row r="36" spans="1:23" ht="307.5" customHeight="1" thickBot="1" thickTop="1">
      <c r="A36" s="157"/>
      <c r="B36" s="151"/>
      <c r="C36" s="139"/>
      <c r="D36" s="139"/>
      <c r="E36" s="139"/>
      <c r="F36" s="27" t="s">
        <v>106</v>
      </c>
      <c r="G36" s="29" t="s">
        <v>115</v>
      </c>
      <c r="H36" s="7">
        <v>41456</v>
      </c>
      <c r="I36" s="7">
        <v>41638</v>
      </c>
      <c r="J36" s="8" t="s">
        <v>109</v>
      </c>
      <c r="K36" s="68" t="s">
        <v>122</v>
      </c>
      <c r="L36" s="56" t="s">
        <v>69</v>
      </c>
      <c r="M36" s="56" t="s">
        <v>69</v>
      </c>
      <c r="N36" s="62" t="s">
        <v>69</v>
      </c>
      <c r="O36" s="70" t="s">
        <v>145</v>
      </c>
      <c r="P36" s="56" t="s">
        <v>69</v>
      </c>
      <c r="Q36" s="56" t="s">
        <v>69</v>
      </c>
      <c r="R36" s="77" t="s">
        <v>188</v>
      </c>
      <c r="S36" s="93">
        <v>0</v>
      </c>
      <c r="T36" s="76" t="s">
        <v>214</v>
      </c>
      <c r="U36" s="122">
        <v>0</v>
      </c>
      <c r="V36" s="24">
        <v>41530</v>
      </c>
      <c r="W36" s="77" t="s">
        <v>208</v>
      </c>
    </row>
    <row r="37" spans="1:23" ht="402" customHeight="1" thickBot="1" thickTop="1">
      <c r="A37" s="31">
        <v>11</v>
      </c>
      <c r="B37" s="152"/>
      <c r="C37" s="139"/>
      <c r="D37" s="139"/>
      <c r="E37" s="27" t="s">
        <v>102</v>
      </c>
      <c r="F37" s="27" t="s">
        <v>117</v>
      </c>
      <c r="G37" s="29" t="s">
        <v>118</v>
      </c>
      <c r="H37" s="15">
        <v>41334</v>
      </c>
      <c r="I37" s="15">
        <v>41455</v>
      </c>
      <c r="J37" s="14" t="s">
        <v>68</v>
      </c>
      <c r="K37" s="69" t="s">
        <v>2</v>
      </c>
      <c r="L37" s="56">
        <v>0.5</v>
      </c>
      <c r="M37" s="56" t="s">
        <v>69</v>
      </c>
      <c r="N37" s="60" t="s">
        <v>21</v>
      </c>
      <c r="O37" s="83" t="s">
        <v>158</v>
      </c>
      <c r="P37" s="56">
        <v>0.5</v>
      </c>
      <c r="Q37" s="69" t="s">
        <v>178</v>
      </c>
      <c r="R37" s="76" t="s">
        <v>186</v>
      </c>
      <c r="S37" s="93">
        <v>1</v>
      </c>
      <c r="T37" s="76" t="s">
        <v>215</v>
      </c>
      <c r="U37" s="125">
        <v>1</v>
      </c>
      <c r="V37" s="24">
        <v>41530</v>
      </c>
      <c r="W37" s="77" t="s">
        <v>208</v>
      </c>
    </row>
    <row r="38" spans="1:23" ht="409.5" customHeight="1" thickBot="1" thickTop="1">
      <c r="A38" s="31">
        <v>12</v>
      </c>
      <c r="B38" s="118" t="s">
        <v>57</v>
      </c>
      <c r="C38" s="27" t="s">
        <v>58</v>
      </c>
      <c r="D38" s="27" t="s">
        <v>58</v>
      </c>
      <c r="E38" s="27" t="s">
        <v>101</v>
      </c>
      <c r="F38" s="27" t="s">
        <v>42</v>
      </c>
      <c r="G38" s="32" t="s">
        <v>100</v>
      </c>
      <c r="H38" s="33">
        <v>41000</v>
      </c>
      <c r="I38" s="33">
        <v>41516</v>
      </c>
      <c r="J38" s="34" t="s">
        <v>44</v>
      </c>
      <c r="K38" s="70" t="s">
        <v>119</v>
      </c>
      <c r="L38" s="56">
        <v>0</v>
      </c>
      <c r="M38" s="56">
        <v>0</v>
      </c>
      <c r="N38" s="60" t="s">
        <v>22</v>
      </c>
      <c r="O38" s="70" t="s">
        <v>32</v>
      </c>
      <c r="P38" s="56">
        <v>0.2</v>
      </c>
      <c r="Q38" s="92" t="s">
        <v>179</v>
      </c>
      <c r="R38" s="77" t="s">
        <v>198</v>
      </c>
      <c r="S38" s="93">
        <v>0.5</v>
      </c>
      <c r="T38" s="77" t="s">
        <v>205</v>
      </c>
      <c r="U38" s="93">
        <v>0.5</v>
      </c>
      <c r="V38" s="96">
        <v>41497</v>
      </c>
      <c r="W38" s="96" t="s">
        <v>206</v>
      </c>
    </row>
    <row r="39" spans="1:19" ht="26.25" customHeight="1" thickBot="1" thickTop="1">
      <c r="A39" s="17"/>
      <c r="B39" s="119"/>
      <c r="C39" s="17"/>
      <c r="D39" s="17"/>
      <c r="E39" s="18"/>
      <c r="F39" s="18"/>
      <c r="G39" s="9"/>
      <c r="H39" s="10"/>
      <c r="I39" s="10"/>
      <c r="J39" s="11"/>
      <c r="K39" s="9"/>
      <c r="L39" s="6"/>
      <c r="M39" s="56">
        <v>0.1</v>
      </c>
      <c r="O39" s="9"/>
      <c r="P39" s="6"/>
      <c r="R39" s="9"/>
      <c r="S39" s="6"/>
    </row>
    <row r="40" spans="7:19" ht="48" customHeight="1" thickTop="1">
      <c r="G40" s="2"/>
      <c r="H40" s="2"/>
      <c r="K40" s="21"/>
      <c r="L40" s="5">
        <f>SUM(L8:N38)/20*100</f>
        <v>48.00000000000001</v>
      </c>
      <c r="M40" s="5">
        <f>SUM(M22:M38)/11*100</f>
        <v>32.90909090909091</v>
      </c>
      <c r="O40" s="21"/>
      <c r="P40" s="5">
        <f>SUM(P8:P38)/16*100</f>
        <v>43.405939542483665</v>
      </c>
      <c r="R40" s="21"/>
      <c r="S40" s="102"/>
    </row>
    <row r="41" spans="7:12" ht="30">
      <c r="G41" s="2"/>
      <c r="H41" s="2"/>
      <c r="L41" s="12" t="s">
        <v>3</v>
      </c>
    </row>
    <row r="42" spans="7:8" ht="69" customHeight="1">
      <c r="G42" s="2"/>
      <c r="H42" s="2"/>
    </row>
    <row r="43" spans="1:8" ht="30">
      <c r="A43" s="48" t="s">
        <v>72</v>
      </c>
      <c r="B43" s="120"/>
      <c r="C43" s="48"/>
      <c r="E43" s="137" t="s">
        <v>62</v>
      </c>
      <c r="F43" s="137"/>
      <c r="G43" s="2"/>
      <c r="H43" s="2"/>
    </row>
    <row r="44" spans="1:8" ht="34.5" customHeight="1">
      <c r="A44" s="48" t="s">
        <v>33</v>
      </c>
      <c r="B44" s="120"/>
      <c r="C44" s="48"/>
      <c r="E44" s="137" t="s">
        <v>67</v>
      </c>
      <c r="F44" s="137"/>
      <c r="G44" s="2"/>
      <c r="H44" s="2"/>
    </row>
    <row r="45" spans="7:8" ht="30">
      <c r="G45" s="2"/>
      <c r="H45" s="2"/>
    </row>
    <row r="46" spans="7:8" ht="30">
      <c r="G46" s="2"/>
      <c r="H46" s="2"/>
    </row>
    <row r="67" ht="30">
      <c r="H67" s="22"/>
    </row>
  </sheetData>
  <sheetProtection/>
  <mergeCells count="49">
    <mergeCell ref="T29:T32"/>
    <mergeCell ref="U29:U32"/>
    <mergeCell ref="V29:V32"/>
    <mergeCell ref="W29:W32"/>
    <mergeCell ref="I29:I32"/>
    <mergeCell ref="K29:K32"/>
    <mergeCell ref="E8:E21"/>
    <mergeCell ref="A8:A20"/>
    <mergeCell ref="A24:A25"/>
    <mergeCell ref="A26:A28"/>
    <mergeCell ref="A29:A33"/>
    <mergeCell ref="D8:D21"/>
    <mergeCell ref="A34:A36"/>
    <mergeCell ref="C22:C23"/>
    <mergeCell ref="D22:D23"/>
    <mergeCell ref="H29:H32"/>
    <mergeCell ref="C34:C37"/>
    <mergeCell ref="O29:O32"/>
    <mergeCell ref="J29:J32"/>
    <mergeCell ref="G26:G28"/>
    <mergeCell ref="J27:J28"/>
    <mergeCell ref="G29:G32"/>
    <mergeCell ref="A5:J6"/>
    <mergeCell ref="G24:G25"/>
    <mergeCell ref="C29:C33"/>
    <mergeCell ref="D24:D25"/>
    <mergeCell ref="D29:D33"/>
    <mergeCell ref="C24:C25"/>
    <mergeCell ref="F8:F21"/>
    <mergeCell ref="B26:B37"/>
    <mergeCell ref="C8:C21"/>
    <mergeCell ref="D34:D37"/>
    <mergeCell ref="B8:B25"/>
    <mergeCell ref="L29:L32"/>
    <mergeCell ref="E44:F44"/>
    <mergeCell ref="F24:F25"/>
    <mergeCell ref="E29:E32"/>
    <mergeCell ref="F29:F32"/>
    <mergeCell ref="E34:E36"/>
    <mergeCell ref="E26:E28"/>
    <mergeCell ref="E43:F43"/>
    <mergeCell ref="D26:D28"/>
    <mergeCell ref="R29:R32"/>
    <mergeCell ref="S29:S32"/>
    <mergeCell ref="Q29:Q32"/>
    <mergeCell ref="N29:N32"/>
    <mergeCell ref="M29:M32"/>
    <mergeCell ref="C26:C28"/>
    <mergeCell ref="P29:P32"/>
  </mergeCells>
  <printOptions horizontalCentered="1"/>
  <pageMargins left="0.2362204724409449" right="0.2362204724409449" top="0.7480314960629921" bottom="0.7480314960629921" header="0.31496062992125984" footer="0.31496062992125984"/>
  <pageSetup fitToHeight="4" fitToWidth="1" horizontalDpi="600" verticalDpi="600" orientation="landscape" scale="15" r:id="rId2"/>
  <rowBreaks count="5" manualBreakCount="5">
    <brk id="13" max="23" man="1"/>
    <brk id="19" max="23" man="1"/>
    <brk id="26" max="23" man="1"/>
    <brk id="28" max="23" man="1"/>
    <brk id="35" max="23"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IV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2013-09-17T16:12:51Z</cp:lastPrinted>
  <dcterms:created xsi:type="dcterms:W3CDTF">2009-02-25T15:23:24Z</dcterms:created>
  <dcterms:modified xsi:type="dcterms:W3CDTF">2013-09-17T22:49:44Z</dcterms:modified>
  <cp:category/>
  <cp:version/>
  <cp:contentType/>
  <cp:contentStatus/>
</cp:coreProperties>
</file>